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BData\911\ECDs\Budgets\"/>
    </mc:Choice>
  </mc:AlternateContent>
  <xr:revisionPtr revIDLastSave="0" documentId="13_ncr:1_{F75EC888-4A8F-4D4F-B504-1C8A3CFFF967}" xr6:coauthVersionLast="47" xr6:coauthVersionMax="47" xr10:uidLastSave="{00000000-0000-0000-0000-000000000000}"/>
  <bookViews>
    <workbookView xWindow="18096" yWindow="-2628" windowWidth="19980" windowHeight="11568" activeTab="1" xr2:uid="{00000000-000D-0000-FFFF-FFFF00000000}"/>
  </bookViews>
  <sheets>
    <sheet name="Variance" sheetId="9" r:id="rId1"/>
    <sheet name="Proposed Budget" sheetId="6" r:id="rId2"/>
    <sheet name="Amend #1" sheetId="11" r:id="rId3"/>
    <sheet name="Amend #2" sheetId="12" r:id="rId4"/>
    <sheet name="Amend #3" sheetId="13" r:id="rId5"/>
    <sheet name="Amend #4" sheetId="14" r:id="rId6"/>
    <sheet name="Amend #5" sheetId="15" r:id="rId7"/>
    <sheet name="Amend #6" sheetId="10" r:id="rId8"/>
  </sheets>
  <definedNames>
    <definedName name="_xlnm.Print_Area" localSheetId="2">'Amend #1'!$A$7:$G$160</definedName>
    <definedName name="_xlnm.Print_Area" localSheetId="3">'Amend #2'!$A$7:$G$160</definedName>
    <definedName name="_xlnm.Print_Area" localSheetId="4">'Amend #3'!$A$7:$G$160</definedName>
    <definedName name="_xlnm.Print_Area" localSheetId="5">'Amend #4'!$A$7:$G$160</definedName>
    <definedName name="_xlnm.Print_Area" localSheetId="6">'Amend #5'!$A$7:$G$160</definedName>
    <definedName name="_xlnm.Print_Area" localSheetId="7">'Amend #6'!$A$7:$G$160</definedName>
    <definedName name="_xlnm.Print_Area" localSheetId="1">'Proposed Budget'!$A$7:$E$248</definedName>
    <definedName name="_xlnm.Print_Area" localSheetId="0">Variance!$A$7:$H$160</definedName>
    <definedName name="_xlnm.Print_Titles" localSheetId="2">'Amend #1'!$3:$6</definedName>
    <definedName name="_xlnm.Print_Titles" localSheetId="3">'Amend #2'!$3:$6</definedName>
    <definedName name="_xlnm.Print_Titles" localSheetId="4">'Amend #3'!$3:$6</definedName>
    <definedName name="_xlnm.Print_Titles" localSheetId="5">'Amend #4'!$3:$6</definedName>
    <definedName name="_xlnm.Print_Titles" localSheetId="6">'Amend #5'!$3:$6</definedName>
    <definedName name="_xlnm.Print_Titles" localSheetId="7">'Amend #6'!$3:$6</definedName>
    <definedName name="_xlnm.Print_Titles" localSheetId="1">'Proposed Budget'!$3:$6</definedName>
    <definedName name="_xlnm.Print_Titles" localSheetId="0">Variance!$3:$6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4" i="11" l="1"/>
  <c r="D153" i="11"/>
  <c r="F153" i="11" s="1"/>
  <c r="D153" i="12" s="1"/>
  <c r="F153" i="12" s="1"/>
  <c r="D153" i="13" s="1"/>
  <c r="F153" i="13" s="1"/>
  <c r="D153" i="14" s="1"/>
  <c r="F153" i="14" s="1"/>
  <c r="D153" i="15" s="1"/>
  <c r="F153" i="15" s="1"/>
  <c r="D153" i="10" s="1"/>
  <c r="F153" i="10" s="1"/>
  <c r="D152" i="11"/>
  <c r="F152" i="11" s="1"/>
  <c r="D152" i="12" s="1"/>
  <c r="F152" i="12" s="1"/>
  <c r="D152" i="13" s="1"/>
  <c r="F152" i="13" s="1"/>
  <c r="D152" i="14" s="1"/>
  <c r="F152" i="14" s="1"/>
  <c r="D152" i="15" s="1"/>
  <c r="F152" i="15" s="1"/>
  <c r="D152" i="10" s="1"/>
  <c r="F152" i="10" s="1"/>
  <c r="D149" i="11"/>
  <c r="D148" i="11"/>
  <c r="D147" i="11"/>
  <c r="F147" i="11" s="1"/>
  <c r="D147" i="12" s="1"/>
  <c r="F147" i="12" s="1"/>
  <c r="D147" i="13" s="1"/>
  <c r="F147" i="13" s="1"/>
  <c r="D147" i="14" s="1"/>
  <c r="F147" i="14" s="1"/>
  <c r="D147" i="15" s="1"/>
  <c r="F147" i="15" s="1"/>
  <c r="D147" i="10" s="1"/>
  <c r="F147" i="10" s="1"/>
  <c r="D146" i="11"/>
  <c r="F146" i="11" s="1"/>
  <c r="D146" i="12" s="1"/>
  <c r="F146" i="12" s="1"/>
  <c r="D146" i="13" s="1"/>
  <c r="F146" i="13" s="1"/>
  <c r="D146" i="14" s="1"/>
  <c r="F146" i="14" s="1"/>
  <c r="D146" i="15" s="1"/>
  <c r="F146" i="15" s="1"/>
  <c r="D146" i="10" s="1"/>
  <c r="F146" i="10" s="1"/>
  <c r="D145" i="11"/>
  <c r="F145" i="11" s="1"/>
  <c r="D145" i="12" s="1"/>
  <c r="F145" i="12" s="1"/>
  <c r="D145" i="13" s="1"/>
  <c r="F145" i="13" s="1"/>
  <c r="D145" i="14" s="1"/>
  <c r="F145" i="14" s="1"/>
  <c r="D145" i="15" s="1"/>
  <c r="F145" i="15" s="1"/>
  <c r="D145" i="10" s="1"/>
  <c r="F145" i="10" s="1"/>
  <c r="D144" i="11"/>
  <c r="F144" i="11" s="1"/>
  <c r="D144" i="12" s="1"/>
  <c r="F144" i="12" s="1"/>
  <c r="D144" i="13" s="1"/>
  <c r="F144" i="13" s="1"/>
  <c r="D144" i="14" s="1"/>
  <c r="F144" i="14" s="1"/>
  <c r="D144" i="15" s="1"/>
  <c r="F144" i="15" s="1"/>
  <c r="D144" i="10" s="1"/>
  <c r="F144" i="10" s="1"/>
  <c r="D143" i="11"/>
  <c r="D142" i="11"/>
  <c r="D141" i="11"/>
  <c r="F141" i="11" s="1"/>
  <c r="D141" i="12" s="1"/>
  <c r="F141" i="12" s="1"/>
  <c r="D141" i="13" s="1"/>
  <c r="F141" i="13" s="1"/>
  <c r="D141" i="14" s="1"/>
  <c r="F141" i="14" s="1"/>
  <c r="D141" i="15" s="1"/>
  <c r="F141" i="15" s="1"/>
  <c r="D141" i="10" s="1"/>
  <c r="F141" i="10" s="1"/>
  <c r="D140" i="11"/>
  <c r="F140" i="11" s="1"/>
  <c r="D140" i="12" s="1"/>
  <c r="F140" i="12" s="1"/>
  <c r="D140" i="13" s="1"/>
  <c r="F140" i="13" s="1"/>
  <c r="D140" i="14" s="1"/>
  <c r="F140" i="14" s="1"/>
  <c r="D140" i="15" s="1"/>
  <c r="F140" i="15" s="1"/>
  <c r="D140" i="10" s="1"/>
  <c r="F140" i="10" s="1"/>
  <c r="D139" i="11"/>
  <c r="F139" i="11" s="1"/>
  <c r="D139" i="12" s="1"/>
  <c r="F139" i="12" s="1"/>
  <c r="D139" i="13" s="1"/>
  <c r="F139" i="13" s="1"/>
  <c r="D139" i="14" s="1"/>
  <c r="F139" i="14" s="1"/>
  <c r="D139" i="15" s="1"/>
  <c r="F139" i="15" s="1"/>
  <c r="D139" i="10" s="1"/>
  <c r="F139" i="10" s="1"/>
  <c r="D138" i="11"/>
  <c r="F138" i="11" s="1"/>
  <c r="D138" i="12" s="1"/>
  <c r="F138" i="12" s="1"/>
  <c r="D138" i="13" s="1"/>
  <c r="F138" i="13" s="1"/>
  <c r="D138" i="14" s="1"/>
  <c r="F138" i="14" s="1"/>
  <c r="D138" i="15" s="1"/>
  <c r="F138" i="15" s="1"/>
  <c r="D138" i="10" s="1"/>
  <c r="F138" i="10" s="1"/>
  <c r="D137" i="11"/>
  <c r="F137" i="11" s="1"/>
  <c r="D137" i="12" s="1"/>
  <c r="F137" i="12" s="1"/>
  <c r="D137" i="13" s="1"/>
  <c r="F137" i="13" s="1"/>
  <c r="D137" i="14" s="1"/>
  <c r="F137" i="14" s="1"/>
  <c r="D137" i="15" s="1"/>
  <c r="F137" i="15" s="1"/>
  <c r="D137" i="10" s="1"/>
  <c r="F137" i="10" s="1"/>
  <c r="D136" i="11"/>
  <c r="F136" i="11" s="1"/>
  <c r="D136" i="12" s="1"/>
  <c r="F136" i="12" s="1"/>
  <c r="D136" i="13" s="1"/>
  <c r="F136" i="13" s="1"/>
  <c r="D136" i="14" s="1"/>
  <c r="F136" i="14" s="1"/>
  <c r="D136" i="15" s="1"/>
  <c r="F136" i="15" s="1"/>
  <c r="D136" i="10" s="1"/>
  <c r="F136" i="10" s="1"/>
  <c r="D135" i="11"/>
  <c r="F135" i="11" s="1"/>
  <c r="D135" i="12" s="1"/>
  <c r="F135" i="12" s="1"/>
  <c r="D135" i="13" s="1"/>
  <c r="F135" i="13" s="1"/>
  <c r="D135" i="14" s="1"/>
  <c r="F135" i="14" s="1"/>
  <c r="D135" i="15" s="1"/>
  <c r="F135" i="15" s="1"/>
  <c r="D135" i="10" s="1"/>
  <c r="F135" i="10" s="1"/>
  <c r="D134" i="11"/>
  <c r="D128" i="11"/>
  <c r="D127" i="11"/>
  <c r="D120" i="11"/>
  <c r="F120" i="11" s="1"/>
  <c r="D120" i="12" s="1"/>
  <c r="F120" i="12" s="1"/>
  <c r="D120" i="13" s="1"/>
  <c r="F120" i="13" s="1"/>
  <c r="D120" i="14" s="1"/>
  <c r="F120" i="14" s="1"/>
  <c r="D120" i="15" s="1"/>
  <c r="F120" i="15" s="1"/>
  <c r="D120" i="10" s="1"/>
  <c r="F120" i="10" s="1"/>
  <c r="D119" i="11"/>
  <c r="F119" i="11" s="1"/>
  <c r="D119" i="12" s="1"/>
  <c r="F119" i="12" s="1"/>
  <c r="D119" i="13" s="1"/>
  <c r="F119" i="13" s="1"/>
  <c r="D119" i="14" s="1"/>
  <c r="F119" i="14" s="1"/>
  <c r="D119" i="15" s="1"/>
  <c r="F119" i="15" s="1"/>
  <c r="D119" i="10" s="1"/>
  <c r="F119" i="10" s="1"/>
  <c r="D118" i="11"/>
  <c r="F118" i="11" s="1"/>
  <c r="D118" i="12" s="1"/>
  <c r="F118" i="12" s="1"/>
  <c r="D118" i="13" s="1"/>
  <c r="F118" i="13" s="1"/>
  <c r="D118" i="14" s="1"/>
  <c r="F118" i="14" s="1"/>
  <c r="D118" i="15" s="1"/>
  <c r="F118" i="15" s="1"/>
  <c r="D118" i="10" s="1"/>
  <c r="F118" i="10" s="1"/>
  <c r="D117" i="11"/>
  <c r="D116" i="11"/>
  <c r="F116" i="11" s="1"/>
  <c r="D116" i="12" s="1"/>
  <c r="F116" i="12" s="1"/>
  <c r="D116" i="13" s="1"/>
  <c r="F116" i="13" s="1"/>
  <c r="D116" i="14" s="1"/>
  <c r="F116" i="14" s="1"/>
  <c r="D116" i="15" s="1"/>
  <c r="F116" i="15" s="1"/>
  <c r="D116" i="10" s="1"/>
  <c r="F116" i="10" s="1"/>
  <c r="D115" i="11"/>
  <c r="F115" i="11" s="1"/>
  <c r="D115" i="12" s="1"/>
  <c r="F115" i="12" s="1"/>
  <c r="D115" i="13" s="1"/>
  <c r="F115" i="13" s="1"/>
  <c r="D115" i="14" s="1"/>
  <c r="F115" i="14" s="1"/>
  <c r="D115" i="15" s="1"/>
  <c r="F115" i="15" s="1"/>
  <c r="D115" i="10" s="1"/>
  <c r="F115" i="10" s="1"/>
  <c r="D114" i="11"/>
  <c r="D113" i="11"/>
  <c r="F113" i="11" s="1"/>
  <c r="D113" i="12" s="1"/>
  <c r="F113" i="12" s="1"/>
  <c r="D113" i="13" s="1"/>
  <c r="F113" i="13" s="1"/>
  <c r="D113" i="14" s="1"/>
  <c r="F113" i="14" s="1"/>
  <c r="D113" i="15" s="1"/>
  <c r="F113" i="15" s="1"/>
  <c r="D113" i="10" s="1"/>
  <c r="F113" i="10" s="1"/>
  <c r="D112" i="11"/>
  <c r="F112" i="11" s="1"/>
  <c r="D112" i="12" s="1"/>
  <c r="F112" i="12" s="1"/>
  <c r="D112" i="13" s="1"/>
  <c r="F112" i="13" s="1"/>
  <c r="D112" i="14" s="1"/>
  <c r="F112" i="14" s="1"/>
  <c r="D112" i="15" s="1"/>
  <c r="F112" i="15" s="1"/>
  <c r="D112" i="10" s="1"/>
  <c r="F112" i="10" s="1"/>
  <c r="D111" i="11"/>
  <c r="F111" i="11" s="1"/>
  <c r="D111" i="12" s="1"/>
  <c r="F111" i="12" s="1"/>
  <c r="D111" i="13" s="1"/>
  <c r="F111" i="13" s="1"/>
  <c r="D111" i="14" s="1"/>
  <c r="F111" i="14" s="1"/>
  <c r="D111" i="15" s="1"/>
  <c r="F111" i="15" s="1"/>
  <c r="D111" i="10" s="1"/>
  <c r="F111" i="10" s="1"/>
  <c r="D110" i="11"/>
  <c r="F110" i="11" s="1"/>
  <c r="D110" i="12" s="1"/>
  <c r="F110" i="12" s="1"/>
  <c r="D110" i="13" s="1"/>
  <c r="F110" i="13" s="1"/>
  <c r="D110" i="14" s="1"/>
  <c r="F110" i="14" s="1"/>
  <c r="D110" i="15" s="1"/>
  <c r="F110" i="15" s="1"/>
  <c r="D110" i="10" s="1"/>
  <c r="F110" i="10" s="1"/>
  <c r="D109" i="11"/>
  <c r="D108" i="11"/>
  <c r="F108" i="11" s="1"/>
  <c r="D108" i="12" s="1"/>
  <c r="F108" i="12" s="1"/>
  <c r="D108" i="13" s="1"/>
  <c r="F108" i="13" s="1"/>
  <c r="D108" i="14" s="1"/>
  <c r="F108" i="14" s="1"/>
  <c r="D108" i="15" s="1"/>
  <c r="F108" i="15" s="1"/>
  <c r="D108" i="10" s="1"/>
  <c r="F108" i="10" s="1"/>
  <c r="D107" i="11"/>
  <c r="F107" i="11" s="1"/>
  <c r="D107" i="12" s="1"/>
  <c r="F107" i="12" s="1"/>
  <c r="D107" i="13" s="1"/>
  <c r="F107" i="13" s="1"/>
  <c r="D107" i="14" s="1"/>
  <c r="F107" i="14" s="1"/>
  <c r="D107" i="15" s="1"/>
  <c r="F107" i="15" s="1"/>
  <c r="D107" i="10" s="1"/>
  <c r="F107" i="10" s="1"/>
  <c r="D106" i="11"/>
  <c r="F106" i="11" s="1"/>
  <c r="D106" i="12" s="1"/>
  <c r="F106" i="12" s="1"/>
  <c r="D106" i="13" s="1"/>
  <c r="F106" i="13" s="1"/>
  <c r="D106" i="14" s="1"/>
  <c r="F106" i="14" s="1"/>
  <c r="D106" i="15" s="1"/>
  <c r="F106" i="15" s="1"/>
  <c r="D106" i="10" s="1"/>
  <c r="F106" i="10" s="1"/>
  <c r="D105" i="11"/>
  <c r="D104" i="11"/>
  <c r="F104" i="11" s="1"/>
  <c r="D104" i="12" s="1"/>
  <c r="F104" i="12" s="1"/>
  <c r="D104" i="13" s="1"/>
  <c r="F104" i="13" s="1"/>
  <c r="D104" i="14" s="1"/>
  <c r="F104" i="14" s="1"/>
  <c r="D104" i="15" s="1"/>
  <c r="F104" i="15" s="1"/>
  <c r="D104" i="10" s="1"/>
  <c r="F104" i="10" s="1"/>
  <c r="D103" i="11"/>
  <c r="F103" i="11" s="1"/>
  <c r="D103" i="12" s="1"/>
  <c r="F103" i="12" s="1"/>
  <c r="D103" i="13" s="1"/>
  <c r="D102" i="11"/>
  <c r="F102" i="11" s="1"/>
  <c r="D102" i="12" s="1"/>
  <c r="F102" i="12" s="1"/>
  <c r="D102" i="13" s="1"/>
  <c r="F102" i="13" s="1"/>
  <c r="D102" i="14" s="1"/>
  <c r="F102" i="14" s="1"/>
  <c r="D102" i="15" s="1"/>
  <c r="F102" i="15" s="1"/>
  <c r="D102" i="10" s="1"/>
  <c r="F102" i="10" s="1"/>
  <c r="D101" i="11"/>
  <c r="D100" i="11"/>
  <c r="F100" i="11" s="1"/>
  <c r="D100" i="12" s="1"/>
  <c r="F100" i="12" s="1"/>
  <c r="D100" i="13" s="1"/>
  <c r="F100" i="13" s="1"/>
  <c r="D100" i="14" s="1"/>
  <c r="F100" i="14" s="1"/>
  <c r="D100" i="15" s="1"/>
  <c r="F100" i="15" s="1"/>
  <c r="D100" i="10" s="1"/>
  <c r="F100" i="10" s="1"/>
  <c r="D99" i="11"/>
  <c r="F99" i="11" s="1"/>
  <c r="D99" i="12" s="1"/>
  <c r="F99" i="12" s="1"/>
  <c r="D99" i="13" s="1"/>
  <c r="F99" i="13" s="1"/>
  <c r="D99" i="14" s="1"/>
  <c r="F99" i="14" s="1"/>
  <c r="D99" i="15" s="1"/>
  <c r="F99" i="15" s="1"/>
  <c r="D99" i="10" s="1"/>
  <c r="F99" i="10" s="1"/>
  <c r="D98" i="11"/>
  <c r="F98" i="11" s="1"/>
  <c r="D98" i="12" s="1"/>
  <c r="F98" i="12" s="1"/>
  <c r="D98" i="13" s="1"/>
  <c r="F98" i="13" s="1"/>
  <c r="D98" i="14" s="1"/>
  <c r="F98" i="14" s="1"/>
  <c r="D98" i="15" s="1"/>
  <c r="F98" i="15" s="1"/>
  <c r="D98" i="10" s="1"/>
  <c r="F98" i="10" s="1"/>
  <c r="D97" i="11"/>
  <c r="D92" i="11"/>
  <c r="F92" i="11" s="1"/>
  <c r="D92" i="12" s="1"/>
  <c r="F92" i="12" s="1"/>
  <c r="D92" i="13" s="1"/>
  <c r="F92" i="13" s="1"/>
  <c r="D92" i="14" s="1"/>
  <c r="F92" i="14" s="1"/>
  <c r="D92" i="15" s="1"/>
  <c r="F92" i="15" s="1"/>
  <c r="D92" i="10" s="1"/>
  <c r="F92" i="10" s="1"/>
  <c r="D91" i="11"/>
  <c r="F91" i="11" s="1"/>
  <c r="D91" i="12" s="1"/>
  <c r="F91" i="12" s="1"/>
  <c r="D91" i="13" s="1"/>
  <c r="F91" i="13" s="1"/>
  <c r="D91" i="14" s="1"/>
  <c r="F91" i="14" s="1"/>
  <c r="D91" i="15" s="1"/>
  <c r="F91" i="15" s="1"/>
  <c r="D91" i="10" s="1"/>
  <c r="F91" i="10" s="1"/>
  <c r="D90" i="11"/>
  <c r="F90" i="11" s="1"/>
  <c r="D90" i="12" s="1"/>
  <c r="F90" i="12" s="1"/>
  <c r="D90" i="13" s="1"/>
  <c r="F90" i="13" s="1"/>
  <c r="D90" i="14" s="1"/>
  <c r="F90" i="14" s="1"/>
  <c r="D90" i="15" s="1"/>
  <c r="F90" i="15" s="1"/>
  <c r="D90" i="10" s="1"/>
  <c r="F90" i="10" s="1"/>
  <c r="D89" i="11"/>
  <c r="D88" i="11"/>
  <c r="F88" i="11" s="1"/>
  <c r="D88" i="12" s="1"/>
  <c r="F88" i="12" s="1"/>
  <c r="D88" i="13" s="1"/>
  <c r="F88" i="13" s="1"/>
  <c r="D88" i="14" s="1"/>
  <c r="F88" i="14" s="1"/>
  <c r="D88" i="15" s="1"/>
  <c r="F88" i="15" s="1"/>
  <c r="D88" i="10" s="1"/>
  <c r="F88" i="10" s="1"/>
  <c r="D87" i="11"/>
  <c r="F87" i="11" s="1"/>
  <c r="D87" i="12" s="1"/>
  <c r="F87" i="12" s="1"/>
  <c r="D87" i="13" s="1"/>
  <c r="F87" i="13" s="1"/>
  <c r="D87" i="14" s="1"/>
  <c r="F87" i="14" s="1"/>
  <c r="D87" i="15" s="1"/>
  <c r="F87" i="15" s="1"/>
  <c r="D87" i="10" s="1"/>
  <c r="F87" i="10" s="1"/>
  <c r="D86" i="11"/>
  <c r="F86" i="11" s="1"/>
  <c r="D86" i="12" s="1"/>
  <c r="F86" i="12" s="1"/>
  <c r="D86" i="13" s="1"/>
  <c r="F86" i="13" s="1"/>
  <c r="D86" i="14" s="1"/>
  <c r="F86" i="14" s="1"/>
  <c r="D86" i="15" s="1"/>
  <c r="F86" i="15" s="1"/>
  <c r="D86" i="10" s="1"/>
  <c r="F86" i="10" s="1"/>
  <c r="D85" i="11"/>
  <c r="D80" i="11"/>
  <c r="F80" i="11" s="1"/>
  <c r="D80" i="12" s="1"/>
  <c r="F80" i="12" s="1"/>
  <c r="D80" i="13" s="1"/>
  <c r="F80" i="13" s="1"/>
  <c r="D80" i="14" s="1"/>
  <c r="F80" i="14" s="1"/>
  <c r="D80" i="15" s="1"/>
  <c r="F80" i="15" s="1"/>
  <c r="D80" i="10" s="1"/>
  <c r="F80" i="10" s="1"/>
  <c r="D79" i="11"/>
  <c r="F79" i="11" s="1"/>
  <c r="D79" i="12" s="1"/>
  <c r="F79" i="12" s="1"/>
  <c r="D79" i="13" s="1"/>
  <c r="F79" i="13" s="1"/>
  <c r="D79" i="14" s="1"/>
  <c r="F79" i="14" s="1"/>
  <c r="D79" i="15" s="1"/>
  <c r="F79" i="15" s="1"/>
  <c r="D79" i="10" s="1"/>
  <c r="F79" i="10" s="1"/>
  <c r="D78" i="11"/>
  <c r="F78" i="11" s="1"/>
  <c r="D78" i="12" s="1"/>
  <c r="F78" i="12" s="1"/>
  <c r="D78" i="13" s="1"/>
  <c r="F78" i="13" s="1"/>
  <c r="D78" i="14" s="1"/>
  <c r="F78" i="14" s="1"/>
  <c r="D78" i="15" s="1"/>
  <c r="F78" i="15" s="1"/>
  <c r="D78" i="10" s="1"/>
  <c r="F78" i="10" s="1"/>
  <c r="D77" i="11"/>
  <c r="D76" i="11"/>
  <c r="F76" i="11" s="1"/>
  <c r="D76" i="12" s="1"/>
  <c r="F76" i="12" s="1"/>
  <c r="D76" i="13" s="1"/>
  <c r="F76" i="13" s="1"/>
  <c r="D76" i="14" s="1"/>
  <c r="F76" i="14" s="1"/>
  <c r="D76" i="15" s="1"/>
  <c r="F76" i="15" s="1"/>
  <c r="D76" i="10" s="1"/>
  <c r="F76" i="10" s="1"/>
  <c r="D75" i="11"/>
  <c r="F75" i="11" s="1"/>
  <c r="D75" i="12" s="1"/>
  <c r="F75" i="12" s="1"/>
  <c r="D75" i="13" s="1"/>
  <c r="F75" i="13" s="1"/>
  <c r="D75" i="14" s="1"/>
  <c r="F75" i="14" s="1"/>
  <c r="D75" i="15" s="1"/>
  <c r="F75" i="15" s="1"/>
  <c r="D75" i="10" s="1"/>
  <c r="F75" i="10" s="1"/>
  <c r="D74" i="11"/>
  <c r="D73" i="11"/>
  <c r="F73" i="11" s="1"/>
  <c r="D73" i="12" s="1"/>
  <c r="F73" i="12" s="1"/>
  <c r="D73" i="13" s="1"/>
  <c r="F73" i="13" s="1"/>
  <c r="D73" i="14" s="1"/>
  <c r="F73" i="14" s="1"/>
  <c r="D73" i="15" s="1"/>
  <c r="F73" i="15" s="1"/>
  <c r="D73" i="10" s="1"/>
  <c r="F73" i="10" s="1"/>
  <c r="D72" i="11"/>
  <c r="F72" i="11" s="1"/>
  <c r="D72" i="12" s="1"/>
  <c r="F72" i="12" s="1"/>
  <c r="D72" i="13" s="1"/>
  <c r="F72" i="13" s="1"/>
  <c r="D72" i="14" s="1"/>
  <c r="F72" i="14" s="1"/>
  <c r="D72" i="15" s="1"/>
  <c r="F72" i="15" s="1"/>
  <c r="D72" i="10" s="1"/>
  <c r="F72" i="10" s="1"/>
  <c r="D71" i="11"/>
  <c r="F71" i="11" s="1"/>
  <c r="D71" i="12" s="1"/>
  <c r="F71" i="12" s="1"/>
  <c r="D71" i="13" s="1"/>
  <c r="F71" i="13" s="1"/>
  <c r="D71" i="14" s="1"/>
  <c r="F71" i="14" s="1"/>
  <c r="D71" i="15" s="1"/>
  <c r="F71" i="15" s="1"/>
  <c r="D71" i="10" s="1"/>
  <c r="F71" i="10" s="1"/>
  <c r="D70" i="11"/>
  <c r="F70" i="11" s="1"/>
  <c r="D70" i="12" s="1"/>
  <c r="F70" i="12" s="1"/>
  <c r="D70" i="13" s="1"/>
  <c r="F70" i="13" s="1"/>
  <c r="D70" i="14" s="1"/>
  <c r="F70" i="14" s="1"/>
  <c r="D70" i="15" s="1"/>
  <c r="F70" i="15" s="1"/>
  <c r="D70" i="10" s="1"/>
  <c r="F70" i="10" s="1"/>
  <c r="D69" i="11"/>
  <c r="D68" i="11"/>
  <c r="D67" i="11"/>
  <c r="F67" i="11" s="1"/>
  <c r="D67" i="12" s="1"/>
  <c r="F67" i="12" s="1"/>
  <c r="D67" i="13" s="1"/>
  <c r="F67" i="13" s="1"/>
  <c r="D67" i="14" s="1"/>
  <c r="F67" i="14" s="1"/>
  <c r="D67" i="15" s="1"/>
  <c r="F67" i="15" s="1"/>
  <c r="D67" i="10" s="1"/>
  <c r="F67" i="10" s="1"/>
  <c r="D66" i="11"/>
  <c r="F66" i="11" s="1"/>
  <c r="D66" i="12" s="1"/>
  <c r="F66" i="12" s="1"/>
  <c r="D66" i="13" s="1"/>
  <c r="F66" i="13" s="1"/>
  <c r="D66" i="14" s="1"/>
  <c r="F66" i="14" s="1"/>
  <c r="D66" i="15" s="1"/>
  <c r="F66" i="15" s="1"/>
  <c r="D66" i="10" s="1"/>
  <c r="F66" i="10" s="1"/>
  <c r="D65" i="11"/>
  <c r="D64" i="11"/>
  <c r="F64" i="11" s="1"/>
  <c r="D64" i="12" s="1"/>
  <c r="F64" i="12" s="1"/>
  <c r="D64" i="13" s="1"/>
  <c r="F64" i="13" s="1"/>
  <c r="D64" i="14" s="1"/>
  <c r="F64" i="14" s="1"/>
  <c r="D64" i="15" s="1"/>
  <c r="F64" i="15" s="1"/>
  <c r="D64" i="10" s="1"/>
  <c r="F64" i="10" s="1"/>
  <c r="D63" i="11"/>
  <c r="F63" i="11" s="1"/>
  <c r="D63" i="12" s="1"/>
  <c r="F63" i="12" s="1"/>
  <c r="D63" i="13" s="1"/>
  <c r="F63" i="13" s="1"/>
  <c r="D63" i="14" s="1"/>
  <c r="F63" i="14" s="1"/>
  <c r="D63" i="15" s="1"/>
  <c r="F63" i="15" s="1"/>
  <c r="D63" i="10" s="1"/>
  <c r="F63" i="10" s="1"/>
  <c r="D62" i="11"/>
  <c r="F62" i="11" s="1"/>
  <c r="D62" i="12" s="1"/>
  <c r="F62" i="12" s="1"/>
  <c r="D62" i="13" s="1"/>
  <c r="F62" i="13" s="1"/>
  <c r="D62" i="14" s="1"/>
  <c r="F62" i="14" s="1"/>
  <c r="D62" i="15" s="1"/>
  <c r="F62" i="15" s="1"/>
  <c r="D62" i="10" s="1"/>
  <c r="F62" i="10" s="1"/>
  <c r="D61" i="11"/>
  <c r="D60" i="11"/>
  <c r="F60" i="11" s="1"/>
  <c r="D60" i="12" s="1"/>
  <c r="F60" i="12" s="1"/>
  <c r="D60" i="13" s="1"/>
  <c r="F60" i="13" s="1"/>
  <c r="D60" i="14" s="1"/>
  <c r="F60" i="14" s="1"/>
  <c r="D60" i="15" s="1"/>
  <c r="F60" i="15" s="1"/>
  <c r="D60" i="10" s="1"/>
  <c r="F60" i="10" s="1"/>
  <c r="D59" i="11"/>
  <c r="F59" i="11" s="1"/>
  <c r="D59" i="12" s="1"/>
  <c r="F59" i="12" s="1"/>
  <c r="D59" i="13" s="1"/>
  <c r="F59" i="13" s="1"/>
  <c r="D59" i="14" s="1"/>
  <c r="F59" i="14" s="1"/>
  <c r="D59" i="15" s="1"/>
  <c r="F59" i="15" s="1"/>
  <c r="D59" i="10" s="1"/>
  <c r="F59" i="10" s="1"/>
  <c r="D58" i="11"/>
  <c r="D57" i="11"/>
  <c r="F57" i="11" s="1"/>
  <c r="D57" i="12" s="1"/>
  <c r="F57" i="12" s="1"/>
  <c r="D57" i="13" s="1"/>
  <c r="F57" i="13" s="1"/>
  <c r="D57" i="14" s="1"/>
  <c r="F57" i="14" s="1"/>
  <c r="D57" i="15" s="1"/>
  <c r="F57" i="15" s="1"/>
  <c r="D57" i="10" s="1"/>
  <c r="F57" i="10" s="1"/>
  <c r="D56" i="11"/>
  <c r="F56" i="11" s="1"/>
  <c r="D56" i="12" s="1"/>
  <c r="F56" i="12" s="1"/>
  <c r="D56" i="13" s="1"/>
  <c r="F56" i="13" s="1"/>
  <c r="D56" i="14" s="1"/>
  <c r="F56" i="14" s="1"/>
  <c r="D56" i="15" s="1"/>
  <c r="F56" i="15" s="1"/>
  <c r="D56" i="10" s="1"/>
  <c r="F56" i="10" s="1"/>
  <c r="D55" i="11"/>
  <c r="F55" i="11" s="1"/>
  <c r="D55" i="12" s="1"/>
  <c r="F55" i="12" s="1"/>
  <c r="D55" i="13" s="1"/>
  <c r="F55" i="13" s="1"/>
  <c r="D55" i="14" s="1"/>
  <c r="F55" i="14" s="1"/>
  <c r="D55" i="15" s="1"/>
  <c r="F55" i="15" s="1"/>
  <c r="D55" i="10" s="1"/>
  <c r="F55" i="10" s="1"/>
  <c r="D54" i="11"/>
  <c r="F54" i="11" s="1"/>
  <c r="D54" i="12" s="1"/>
  <c r="F54" i="12" s="1"/>
  <c r="D54" i="13" s="1"/>
  <c r="F54" i="13" s="1"/>
  <c r="D54" i="14" s="1"/>
  <c r="F54" i="14" s="1"/>
  <c r="D54" i="15" s="1"/>
  <c r="F54" i="15" s="1"/>
  <c r="D54" i="10" s="1"/>
  <c r="F54" i="10" s="1"/>
  <c r="D53" i="11"/>
  <c r="D52" i="11"/>
  <c r="F52" i="11" s="1"/>
  <c r="D52" i="12" s="1"/>
  <c r="F52" i="12" s="1"/>
  <c r="D52" i="13" s="1"/>
  <c r="F52" i="13" s="1"/>
  <c r="D52" i="14" s="1"/>
  <c r="F52" i="14" s="1"/>
  <c r="D52" i="15" s="1"/>
  <c r="F52" i="15" s="1"/>
  <c r="D52" i="10" s="1"/>
  <c r="F52" i="10" s="1"/>
  <c r="D51" i="11"/>
  <c r="F51" i="11" s="1"/>
  <c r="D51" i="12" s="1"/>
  <c r="D50" i="11"/>
  <c r="F50" i="11" s="1"/>
  <c r="D50" i="12" s="1"/>
  <c r="F50" i="12" s="1"/>
  <c r="D50" i="13" s="1"/>
  <c r="F50" i="13" s="1"/>
  <c r="D50" i="14" s="1"/>
  <c r="F50" i="14" s="1"/>
  <c r="D50" i="15" s="1"/>
  <c r="F50" i="15" s="1"/>
  <c r="D50" i="10" s="1"/>
  <c r="F50" i="10" s="1"/>
  <c r="D49" i="11"/>
  <c r="D42" i="11"/>
  <c r="F42" i="11" s="1"/>
  <c r="D42" i="12" s="1"/>
  <c r="F42" i="12" s="1"/>
  <c r="D42" i="13" s="1"/>
  <c r="F42" i="13" s="1"/>
  <c r="D42" i="14" s="1"/>
  <c r="F42" i="14" s="1"/>
  <c r="D42" i="15" s="1"/>
  <c r="F42" i="15" s="1"/>
  <c r="D42" i="10" s="1"/>
  <c r="F42" i="10" s="1"/>
  <c r="D41" i="11"/>
  <c r="F41" i="11" s="1"/>
  <c r="D41" i="12" s="1"/>
  <c r="F41" i="12" s="1"/>
  <c r="D41" i="13" s="1"/>
  <c r="F41" i="13" s="1"/>
  <c r="D41" i="14" s="1"/>
  <c r="F41" i="14" s="1"/>
  <c r="D41" i="15" s="1"/>
  <c r="F41" i="15" s="1"/>
  <c r="D41" i="10" s="1"/>
  <c r="F41" i="10" s="1"/>
  <c r="D40" i="11"/>
  <c r="F40" i="11" s="1"/>
  <c r="D40" i="12" s="1"/>
  <c r="F40" i="12" s="1"/>
  <c r="D40" i="13" s="1"/>
  <c r="F40" i="13" s="1"/>
  <c r="D40" i="14" s="1"/>
  <c r="F40" i="14" s="1"/>
  <c r="D40" i="15" s="1"/>
  <c r="F40" i="15" s="1"/>
  <c r="D40" i="10" s="1"/>
  <c r="F40" i="10" s="1"/>
  <c r="D39" i="11"/>
  <c r="D38" i="11"/>
  <c r="F38" i="11" s="1"/>
  <c r="D38" i="12" s="1"/>
  <c r="F38" i="12" s="1"/>
  <c r="D38" i="13" s="1"/>
  <c r="F38" i="13" s="1"/>
  <c r="D38" i="14" s="1"/>
  <c r="F38" i="14" s="1"/>
  <c r="D38" i="15" s="1"/>
  <c r="F38" i="15" s="1"/>
  <c r="D38" i="10" s="1"/>
  <c r="F38" i="10" s="1"/>
  <c r="D37" i="11"/>
  <c r="F37" i="11" s="1"/>
  <c r="D37" i="12" s="1"/>
  <c r="F37" i="12" s="1"/>
  <c r="D37" i="13" s="1"/>
  <c r="F37" i="13" s="1"/>
  <c r="D37" i="14" s="1"/>
  <c r="F37" i="14" s="1"/>
  <c r="D37" i="15" s="1"/>
  <c r="F37" i="15" s="1"/>
  <c r="D37" i="10" s="1"/>
  <c r="F37" i="10" s="1"/>
  <c r="D36" i="11"/>
  <c r="F36" i="11" s="1"/>
  <c r="D36" i="12" s="1"/>
  <c r="F36" i="12" s="1"/>
  <c r="D36" i="13" s="1"/>
  <c r="F36" i="13" s="1"/>
  <c r="D36" i="14" s="1"/>
  <c r="F36" i="14" s="1"/>
  <c r="D36" i="15" s="1"/>
  <c r="F36" i="15" s="1"/>
  <c r="D36" i="10" s="1"/>
  <c r="F36" i="10" s="1"/>
  <c r="D35" i="11"/>
  <c r="D30" i="11"/>
  <c r="F30" i="11" s="1"/>
  <c r="D30" i="12" s="1"/>
  <c r="F30" i="12" s="1"/>
  <c r="D30" i="13" s="1"/>
  <c r="F30" i="13" s="1"/>
  <c r="D30" i="14" s="1"/>
  <c r="F30" i="14" s="1"/>
  <c r="D30" i="15" s="1"/>
  <c r="F30" i="15" s="1"/>
  <c r="D30" i="10" s="1"/>
  <c r="F30" i="10" s="1"/>
  <c r="D29" i="11"/>
  <c r="F29" i="11" s="1"/>
  <c r="D29" i="12" s="1"/>
  <c r="F29" i="12" s="1"/>
  <c r="D29" i="13" s="1"/>
  <c r="F29" i="13" s="1"/>
  <c r="D29" i="14" s="1"/>
  <c r="F29" i="14" s="1"/>
  <c r="D29" i="15" s="1"/>
  <c r="F29" i="15" s="1"/>
  <c r="D29" i="10" s="1"/>
  <c r="F29" i="10" s="1"/>
  <c r="D28" i="11"/>
  <c r="F28" i="11" s="1"/>
  <c r="D28" i="12" s="1"/>
  <c r="F28" i="12" s="1"/>
  <c r="D28" i="13" s="1"/>
  <c r="F28" i="13" s="1"/>
  <c r="D28" i="14" s="1"/>
  <c r="F28" i="14" s="1"/>
  <c r="D28" i="15" s="1"/>
  <c r="F28" i="15" s="1"/>
  <c r="D28" i="10" s="1"/>
  <c r="F28" i="10" s="1"/>
  <c r="D27" i="11"/>
  <c r="D26" i="11"/>
  <c r="F26" i="11" s="1"/>
  <c r="D26" i="12" s="1"/>
  <c r="F26" i="12" s="1"/>
  <c r="D26" i="13" s="1"/>
  <c r="F26" i="13" s="1"/>
  <c r="D26" i="14" s="1"/>
  <c r="F26" i="14" s="1"/>
  <c r="D26" i="15" s="1"/>
  <c r="F26" i="15" s="1"/>
  <c r="D26" i="10" s="1"/>
  <c r="F26" i="10" s="1"/>
  <c r="D25" i="11"/>
  <c r="F25" i="11" s="1"/>
  <c r="D25" i="12" s="1"/>
  <c r="F25" i="12" s="1"/>
  <c r="D25" i="13" s="1"/>
  <c r="F25" i="13" s="1"/>
  <c r="D25" i="14" s="1"/>
  <c r="F25" i="14" s="1"/>
  <c r="D25" i="15" s="1"/>
  <c r="F25" i="15" s="1"/>
  <c r="D25" i="10" s="1"/>
  <c r="D24" i="11"/>
  <c r="F24" i="11" s="1"/>
  <c r="D24" i="12" s="1"/>
  <c r="F24" i="12" s="1"/>
  <c r="D24" i="13" s="1"/>
  <c r="F24" i="13" s="1"/>
  <c r="D24" i="14" s="1"/>
  <c r="F24" i="14" s="1"/>
  <c r="D24" i="15" s="1"/>
  <c r="F24" i="15" s="1"/>
  <c r="D24" i="10" s="1"/>
  <c r="F24" i="10" s="1"/>
  <c r="D23" i="11"/>
  <c r="F23" i="11" s="1"/>
  <c r="D23" i="12" s="1"/>
  <c r="F23" i="12" s="1"/>
  <c r="D23" i="13" s="1"/>
  <c r="F23" i="13" s="1"/>
  <c r="D23" i="14" s="1"/>
  <c r="D22" i="11"/>
  <c r="D21" i="11"/>
  <c r="F21" i="11" s="1"/>
  <c r="D21" i="12" s="1"/>
  <c r="F21" i="12" s="1"/>
  <c r="D21" i="13" s="1"/>
  <c r="F21" i="13" s="1"/>
  <c r="D21" i="14" s="1"/>
  <c r="F21" i="14" s="1"/>
  <c r="D21" i="15" s="1"/>
  <c r="F21" i="15" s="1"/>
  <c r="D21" i="10" s="1"/>
  <c r="F21" i="10" s="1"/>
  <c r="D20" i="11"/>
  <c r="F20" i="11" s="1"/>
  <c r="D20" i="12" s="1"/>
  <c r="D13" i="11"/>
  <c r="F13" i="11" s="1"/>
  <c r="D13" i="12" s="1"/>
  <c r="F13" i="12" s="1"/>
  <c r="D13" i="13" s="1"/>
  <c r="F13" i="13" s="1"/>
  <c r="D13" i="14" s="1"/>
  <c r="F13" i="14" s="1"/>
  <c r="D13" i="15" s="1"/>
  <c r="F13" i="15" s="1"/>
  <c r="D13" i="10" s="1"/>
  <c r="F13" i="10" s="1"/>
  <c r="D12" i="11"/>
  <c r="F12" i="11" s="1"/>
  <c r="D12" i="12" s="1"/>
  <c r="F12" i="12" s="1"/>
  <c r="D12" i="13" s="1"/>
  <c r="F12" i="13" s="1"/>
  <c r="D12" i="14" s="1"/>
  <c r="F12" i="14" s="1"/>
  <c r="D12" i="15" s="1"/>
  <c r="F12" i="15" s="1"/>
  <c r="D12" i="10" s="1"/>
  <c r="F12" i="10" s="1"/>
  <c r="D11" i="11"/>
  <c r="F11" i="11" s="1"/>
  <c r="D11" i="12" s="1"/>
  <c r="F11" i="12" s="1"/>
  <c r="D11" i="13" s="1"/>
  <c r="D10" i="11"/>
  <c r="F10" i="11" s="1"/>
  <c r="D10" i="12" s="1"/>
  <c r="D9" i="11"/>
  <c r="F9" i="11" s="1"/>
  <c r="D9" i="12" s="1"/>
  <c r="F9" i="12" s="1"/>
  <c r="D9" i="13" s="1"/>
  <c r="F9" i="13" s="1"/>
  <c r="D9" i="14" s="1"/>
  <c r="F9" i="14" s="1"/>
  <c r="D9" i="15" s="1"/>
  <c r="F9" i="15" s="1"/>
  <c r="D9" i="10" s="1"/>
  <c r="F9" i="10" s="1"/>
  <c r="D8" i="11"/>
  <c r="F8" i="11" s="1"/>
  <c r="D8" i="12" s="1"/>
  <c r="F8" i="12" s="1"/>
  <c r="D8" i="13" s="1"/>
  <c r="F8" i="13" s="1"/>
  <c r="D8" i="14" s="1"/>
  <c r="F8" i="14" s="1"/>
  <c r="D8" i="15" s="1"/>
  <c r="F8" i="15" s="1"/>
  <c r="D8" i="10" s="1"/>
  <c r="F8" i="10" s="1"/>
  <c r="D10" i="9"/>
  <c r="F10" i="9" s="1"/>
  <c r="G10" i="9" s="1"/>
  <c r="D9" i="9"/>
  <c r="F9" i="9" s="1"/>
  <c r="G9" i="9" s="1"/>
  <c r="F129" i="13"/>
  <c r="F129" i="14"/>
  <c r="F129" i="15"/>
  <c r="F129" i="10"/>
  <c r="F129" i="12"/>
  <c r="F154" i="11"/>
  <c r="D154" i="12" s="1"/>
  <c r="F154" i="12" s="1"/>
  <c r="D154" i="13" s="1"/>
  <c r="F154" i="13" s="1"/>
  <c r="D154" i="14" s="1"/>
  <c r="F154" i="14" s="1"/>
  <c r="D154" i="15" s="1"/>
  <c r="F154" i="15" s="1"/>
  <c r="D154" i="10" s="1"/>
  <c r="F154" i="10" s="1"/>
  <c r="F149" i="11"/>
  <c r="D149" i="12" s="1"/>
  <c r="F149" i="12" s="1"/>
  <c r="D149" i="13" s="1"/>
  <c r="F149" i="13" s="1"/>
  <c r="D149" i="14" s="1"/>
  <c r="F149" i="14" s="1"/>
  <c r="D149" i="15" s="1"/>
  <c r="F149" i="15" s="1"/>
  <c r="D149" i="10" s="1"/>
  <c r="F149" i="10" s="1"/>
  <c r="F148" i="11"/>
  <c r="D148" i="12" s="1"/>
  <c r="F148" i="12" s="1"/>
  <c r="D148" i="13" s="1"/>
  <c r="F148" i="13" s="1"/>
  <c r="D148" i="14" s="1"/>
  <c r="F148" i="14" s="1"/>
  <c r="D148" i="15" s="1"/>
  <c r="F148" i="15" s="1"/>
  <c r="D148" i="10" s="1"/>
  <c r="F148" i="10" s="1"/>
  <c r="F143" i="11"/>
  <c r="D143" i="12" s="1"/>
  <c r="F143" i="12" s="1"/>
  <c r="D143" i="13" s="1"/>
  <c r="F143" i="13" s="1"/>
  <c r="D143" i="14" s="1"/>
  <c r="F143" i="14" s="1"/>
  <c r="D143" i="15" s="1"/>
  <c r="F143" i="15" s="1"/>
  <c r="D143" i="10" s="1"/>
  <c r="F143" i="10" s="1"/>
  <c r="F142" i="11"/>
  <c r="D142" i="12" s="1"/>
  <c r="F142" i="12" s="1"/>
  <c r="D142" i="13" s="1"/>
  <c r="F142" i="13" s="1"/>
  <c r="D142" i="14" s="1"/>
  <c r="F142" i="14" s="1"/>
  <c r="D142" i="15" s="1"/>
  <c r="F142" i="15" s="1"/>
  <c r="D142" i="10" s="1"/>
  <c r="F142" i="10" s="1"/>
  <c r="F134" i="11"/>
  <c r="D134" i="12" s="1"/>
  <c r="F128" i="11"/>
  <c r="D128" i="12" s="1"/>
  <c r="F128" i="12" s="1"/>
  <c r="D128" i="13" s="1"/>
  <c r="F128" i="13" s="1"/>
  <c r="D128" i="14" s="1"/>
  <c r="F128" i="14" s="1"/>
  <c r="D128" i="15" s="1"/>
  <c r="F128" i="15" s="1"/>
  <c r="D128" i="10" s="1"/>
  <c r="F128" i="10" s="1"/>
  <c r="F127" i="11"/>
  <c r="D127" i="12" s="1"/>
  <c r="F127" i="12" s="1"/>
  <c r="D127" i="13" s="1"/>
  <c r="F127" i="13" s="1"/>
  <c r="D127" i="14" s="1"/>
  <c r="F127" i="14" s="1"/>
  <c r="D127" i="15" s="1"/>
  <c r="F127" i="15" s="1"/>
  <c r="D127" i="10" s="1"/>
  <c r="F127" i="10" s="1"/>
  <c r="F117" i="11"/>
  <c r="D117" i="12" s="1"/>
  <c r="F117" i="12" s="1"/>
  <c r="D117" i="13" s="1"/>
  <c r="F117" i="13" s="1"/>
  <c r="D117" i="14" s="1"/>
  <c r="F117" i="14" s="1"/>
  <c r="D117" i="15" s="1"/>
  <c r="F117" i="15" s="1"/>
  <c r="D117" i="10" s="1"/>
  <c r="F117" i="10" s="1"/>
  <c r="F114" i="11"/>
  <c r="D114" i="12" s="1"/>
  <c r="F114" i="12" s="1"/>
  <c r="D114" i="13" s="1"/>
  <c r="F114" i="13" s="1"/>
  <c r="D114" i="14" s="1"/>
  <c r="F114" i="14" s="1"/>
  <c r="D114" i="15" s="1"/>
  <c r="F114" i="15" s="1"/>
  <c r="D114" i="10" s="1"/>
  <c r="F114" i="10" s="1"/>
  <c r="F109" i="11"/>
  <c r="D109" i="12" s="1"/>
  <c r="F109" i="12" s="1"/>
  <c r="D109" i="13" s="1"/>
  <c r="F109" i="13" s="1"/>
  <c r="D109" i="14" s="1"/>
  <c r="F109" i="14" s="1"/>
  <c r="D109" i="15" s="1"/>
  <c r="F109" i="15" s="1"/>
  <c r="D109" i="10" s="1"/>
  <c r="F109" i="10" s="1"/>
  <c r="F105" i="11"/>
  <c r="D105" i="12" s="1"/>
  <c r="F105" i="12" s="1"/>
  <c r="D105" i="13" s="1"/>
  <c r="F105" i="13" s="1"/>
  <c r="D105" i="14" s="1"/>
  <c r="F105" i="14" s="1"/>
  <c r="D105" i="15" s="1"/>
  <c r="F105" i="15" s="1"/>
  <c r="D105" i="10" s="1"/>
  <c r="F105" i="10" s="1"/>
  <c r="F101" i="11"/>
  <c r="D101" i="12" s="1"/>
  <c r="F101" i="12" s="1"/>
  <c r="D101" i="13" s="1"/>
  <c r="F101" i="13" s="1"/>
  <c r="D101" i="14" s="1"/>
  <c r="F101" i="14" s="1"/>
  <c r="D101" i="15" s="1"/>
  <c r="F101" i="15" s="1"/>
  <c r="D101" i="10" s="1"/>
  <c r="F101" i="10" s="1"/>
  <c r="F89" i="11"/>
  <c r="D89" i="12" s="1"/>
  <c r="F89" i="12" s="1"/>
  <c r="D89" i="13" s="1"/>
  <c r="F89" i="13" s="1"/>
  <c r="D89" i="14" s="1"/>
  <c r="F89" i="14" s="1"/>
  <c r="D89" i="15" s="1"/>
  <c r="F89" i="15" s="1"/>
  <c r="D89" i="10" s="1"/>
  <c r="F89" i="10" s="1"/>
  <c r="F85" i="11"/>
  <c r="D85" i="12" s="1"/>
  <c r="F85" i="12" s="1"/>
  <c r="D85" i="13" s="1"/>
  <c r="F85" i="13" s="1"/>
  <c r="D85" i="14" s="1"/>
  <c r="F85" i="14" s="1"/>
  <c r="D85" i="15" s="1"/>
  <c r="F85" i="15" s="1"/>
  <c r="D85" i="10" s="1"/>
  <c r="F77" i="11"/>
  <c r="D77" i="12" s="1"/>
  <c r="F77" i="12" s="1"/>
  <c r="D77" i="13" s="1"/>
  <c r="F77" i="13" s="1"/>
  <c r="D77" i="14" s="1"/>
  <c r="F77" i="14" s="1"/>
  <c r="D77" i="15" s="1"/>
  <c r="F77" i="15" s="1"/>
  <c r="D77" i="10" s="1"/>
  <c r="F77" i="10" s="1"/>
  <c r="F74" i="11"/>
  <c r="D74" i="12" s="1"/>
  <c r="F74" i="12" s="1"/>
  <c r="D74" i="13" s="1"/>
  <c r="F74" i="13" s="1"/>
  <c r="D74" i="14" s="1"/>
  <c r="F74" i="14" s="1"/>
  <c r="D74" i="15" s="1"/>
  <c r="F74" i="15" s="1"/>
  <c r="D74" i="10" s="1"/>
  <c r="F74" i="10" s="1"/>
  <c r="F69" i="11"/>
  <c r="D69" i="12" s="1"/>
  <c r="F69" i="12" s="1"/>
  <c r="D69" i="13" s="1"/>
  <c r="F69" i="13" s="1"/>
  <c r="D69" i="14" s="1"/>
  <c r="F69" i="14" s="1"/>
  <c r="D69" i="15" s="1"/>
  <c r="F69" i="15" s="1"/>
  <c r="D69" i="10" s="1"/>
  <c r="F69" i="10" s="1"/>
  <c r="F68" i="11"/>
  <c r="D68" i="12" s="1"/>
  <c r="F68" i="12" s="1"/>
  <c r="D68" i="13" s="1"/>
  <c r="F68" i="13" s="1"/>
  <c r="D68" i="14" s="1"/>
  <c r="F68" i="14" s="1"/>
  <c r="D68" i="15" s="1"/>
  <c r="F68" i="15" s="1"/>
  <c r="D68" i="10" s="1"/>
  <c r="F68" i="10" s="1"/>
  <c r="F65" i="11"/>
  <c r="D65" i="12" s="1"/>
  <c r="F65" i="12" s="1"/>
  <c r="D65" i="13" s="1"/>
  <c r="F65" i="13" s="1"/>
  <c r="D65" i="14" s="1"/>
  <c r="F65" i="14" s="1"/>
  <c r="D65" i="15" s="1"/>
  <c r="F65" i="15" s="1"/>
  <c r="D65" i="10" s="1"/>
  <c r="F65" i="10" s="1"/>
  <c r="F61" i="11"/>
  <c r="D61" i="12" s="1"/>
  <c r="F61" i="12" s="1"/>
  <c r="D61" i="13" s="1"/>
  <c r="F61" i="13" s="1"/>
  <c r="D61" i="14" s="1"/>
  <c r="F61" i="14" s="1"/>
  <c r="D61" i="15" s="1"/>
  <c r="F61" i="15" s="1"/>
  <c r="D61" i="10" s="1"/>
  <c r="F61" i="10" s="1"/>
  <c r="F58" i="11"/>
  <c r="D58" i="12" s="1"/>
  <c r="F58" i="12" s="1"/>
  <c r="D58" i="13" s="1"/>
  <c r="F58" i="13" s="1"/>
  <c r="D58" i="14" s="1"/>
  <c r="F58" i="14" s="1"/>
  <c r="D58" i="15" s="1"/>
  <c r="F58" i="15" s="1"/>
  <c r="D58" i="10" s="1"/>
  <c r="F58" i="10" s="1"/>
  <c r="F53" i="11"/>
  <c r="D53" i="12" s="1"/>
  <c r="F53" i="12" s="1"/>
  <c r="D53" i="13" s="1"/>
  <c r="F53" i="13" s="1"/>
  <c r="D53" i="14" s="1"/>
  <c r="F53" i="14" s="1"/>
  <c r="D53" i="15" s="1"/>
  <c r="F53" i="15" s="1"/>
  <c r="D53" i="10" s="1"/>
  <c r="F53" i="10" s="1"/>
  <c r="F49" i="11"/>
  <c r="D49" i="12" s="1"/>
  <c r="F49" i="12" s="1"/>
  <c r="D49" i="13" s="1"/>
  <c r="F49" i="13" s="1"/>
  <c r="D49" i="14" s="1"/>
  <c r="F49" i="14" s="1"/>
  <c r="D49" i="15" s="1"/>
  <c r="F49" i="15" s="1"/>
  <c r="D49" i="10" s="1"/>
  <c r="F39" i="11"/>
  <c r="D39" i="12" s="1"/>
  <c r="F39" i="12" s="1"/>
  <c r="D39" i="13" s="1"/>
  <c r="F39" i="13" s="1"/>
  <c r="D39" i="14" s="1"/>
  <c r="F39" i="14" s="1"/>
  <c r="D39" i="15" s="1"/>
  <c r="F39" i="15" s="1"/>
  <c r="D39" i="10" s="1"/>
  <c r="F39" i="10" s="1"/>
  <c r="F27" i="11"/>
  <c r="D27" i="12" s="1"/>
  <c r="F27" i="12" s="1"/>
  <c r="D27" i="13" s="1"/>
  <c r="F27" i="13" s="1"/>
  <c r="D27" i="14" s="1"/>
  <c r="F27" i="14" s="1"/>
  <c r="D27" i="15" s="1"/>
  <c r="F27" i="15" s="1"/>
  <c r="D27" i="10" s="1"/>
  <c r="F27" i="10" s="1"/>
  <c r="D11" i="9"/>
  <c r="F11" i="9" s="1"/>
  <c r="G11" i="9" s="1"/>
  <c r="D154" i="9"/>
  <c r="F154" i="9" s="1"/>
  <c r="G154" i="9" s="1"/>
  <c r="D153" i="9"/>
  <c r="F153" i="9" s="1"/>
  <c r="G153" i="9" s="1"/>
  <c r="D152" i="9"/>
  <c r="F152" i="9" s="1"/>
  <c r="G152" i="9" s="1"/>
  <c r="D149" i="9"/>
  <c r="F149" i="9" s="1"/>
  <c r="G149" i="9" s="1"/>
  <c r="D148" i="9"/>
  <c r="F148" i="9" s="1"/>
  <c r="G148" i="9" s="1"/>
  <c r="D147" i="9"/>
  <c r="F147" i="9" s="1"/>
  <c r="G147" i="9" s="1"/>
  <c r="D146" i="9"/>
  <c r="F146" i="9" s="1"/>
  <c r="G146" i="9" s="1"/>
  <c r="D145" i="9"/>
  <c r="F145" i="9" s="1"/>
  <c r="G145" i="9" s="1"/>
  <c r="D144" i="9"/>
  <c r="F144" i="9" s="1"/>
  <c r="G144" i="9" s="1"/>
  <c r="D143" i="9"/>
  <c r="F143" i="9" s="1"/>
  <c r="G143" i="9" s="1"/>
  <c r="D142" i="9"/>
  <c r="F142" i="9" s="1"/>
  <c r="G142" i="9" s="1"/>
  <c r="D141" i="9"/>
  <c r="F141" i="9" s="1"/>
  <c r="G141" i="9" s="1"/>
  <c r="D140" i="9"/>
  <c r="F140" i="9" s="1"/>
  <c r="G140" i="9" s="1"/>
  <c r="D139" i="9"/>
  <c r="F139" i="9" s="1"/>
  <c r="G139" i="9" s="1"/>
  <c r="D138" i="9"/>
  <c r="F138" i="9" s="1"/>
  <c r="G138" i="9" s="1"/>
  <c r="D137" i="9"/>
  <c r="F137" i="9" s="1"/>
  <c r="G137" i="9" s="1"/>
  <c r="D136" i="9"/>
  <c r="F136" i="9" s="1"/>
  <c r="G136" i="9" s="1"/>
  <c r="D135" i="9"/>
  <c r="F135" i="9" s="1"/>
  <c r="G135" i="9" s="1"/>
  <c r="D134" i="9"/>
  <c r="F134" i="9" s="1"/>
  <c r="D128" i="9"/>
  <c r="F128" i="9" s="1"/>
  <c r="G128" i="9" s="1"/>
  <c r="D127" i="9"/>
  <c r="F127" i="9" s="1"/>
  <c r="G127" i="9" s="1"/>
  <c r="D120" i="9"/>
  <c r="F120" i="9" s="1"/>
  <c r="G120" i="9" s="1"/>
  <c r="D119" i="9"/>
  <c r="F119" i="9" s="1"/>
  <c r="G119" i="9" s="1"/>
  <c r="D118" i="9"/>
  <c r="F118" i="9" s="1"/>
  <c r="G118" i="9" s="1"/>
  <c r="D117" i="9"/>
  <c r="F117" i="9" s="1"/>
  <c r="G117" i="9" s="1"/>
  <c r="D116" i="9"/>
  <c r="F116" i="9" s="1"/>
  <c r="G116" i="9" s="1"/>
  <c r="D115" i="9"/>
  <c r="F115" i="9" s="1"/>
  <c r="G115" i="9" s="1"/>
  <c r="D114" i="9"/>
  <c r="F114" i="9" s="1"/>
  <c r="G114" i="9" s="1"/>
  <c r="D113" i="9"/>
  <c r="F113" i="9" s="1"/>
  <c r="G113" i="9" s="1"/>
  <c r="D112" i="9"/>
  <c r="F112" i="9" s="1"/>
  <c r="G112" i="9" s="1"/>
  <c r="D111" i="9"/>
  <c r="F111" i="9" s="1"/>
  <c r="G111" i="9" s="1"/>
  <c r="D110" i="9"/>
  <c r="F110" i="9" s="1"/>
  <c r="G110" i="9" s="1"/>
  <c r="D109" i="9"/>
  <c r="F109" i="9" s="1"/>
  <c r="G109" i="9" s="1"/>
  <c r="D108" i="9"/>
  <c r="F108" i="9" s="1"/>
  <c r="G108" i="9" s="1"/>
  <c r="D107" i="9"/>
  <c r="F107" i="9" s="1"/>
  <c r="G107" i="9" s="1"/>
  <c r="D106" i="9"/>
  <c r="F106" i="9" s="1"/>
  <c r="G106" i="9" s="1"/>
  <c r="D105" i="9"/>
  <c r="F105" i="9" s="1"/>
  <c r="G105" i="9" s="1"/>
  <c r="D104" i="9"/>
  <c r="F104" i="9" s="1"/>
  <c r="G104" i="9" s="1"/>
  <c r="D103" i="9"/>
  <c r="F103" i="9" s="1"/>
  <c r="G103" i="9" s="1"/>
  <c r="D102" i="9"/>
  <c r="F102" i="9" s="1"/>
  <c r="G102" i="9" s="1"/>
  <c r="D101" i="9"/>
  <c r="F101" i="9" s="1"/>
  <c r="G101" i="9" s="1"/>
  <c r="D100" i="9"/>
  <c r="F100" i="9" s="1"/>
  <c r="G100" i="9" s="1"/>
  <c r="D99" i="9"/>
  <c r="F99" i="9" s="1"/>
  <c r="G99" i="9" s="1"/>
  <c r="D98" i="9"/>
  <c r="F98" i="9" s="1"/>
  <c r="G98" i="9" s="1"/>
  <c r="D97" i="9"/>
  <c r="F97" i="9" s="1"/>
  <c r="D92" i="9"/>
  <c r="F92" i="9" s="1"/>
  <c r="G92" i="9" s="1"/>
  <c r="D91" i="9"/>
  <c r="F91" i="9" s="1"/>
  <c r="G91" i="9" s="1"/>
  <c r="D90" i="9"/>
  <c r="F90" i="9" s="1"/>
  <c r="G90" i="9" s="1"/>
  <c r="D89" i="9"/>
  <c r="F89" i="9" s="1"/>
  <c r="G89" i="9" s="1"/>
  <c r="D88" i="9"/>
  <c r="F88" i="9" s="1"/>
  <c r="G88" i="9" s="1"/>
  <c r="D87" i="9"/>
  <c r="F87" i="9" s="1"/>
  <c r="G87" i="9" s="1"/>
  <c r="D86" i="9"/>
  <c r="F86" i="9" s="1"/>
  <c r="G86" i="9" s="1"/>
  <c r="D85" i="9"/>
  <c r="F85" i="9" s="1"/>
  <c r="D80" i="9"/>
  <c r="F80" i="9" s="1"/>
  <c r="G80" i="9" s="1"/>
  <c r="D79" i="9"/>
  <c r="F79" i="9" s="1"/>
  <c r="G79" i="9" s="1"/>
  <c r="D78" i="9"/>
  <c r="F78" i="9" s="1"/>
  <c r="G78" i="9" s="1"/>
  <c r="D77" i="9"/>
  <c r="F77" i="9" s="1"/>
  <c r="G77" i="9" s="1"/>
  <c r="D76" i="9"/>
  <c r="F76" i="9" s="1"/>
  <c r="G76" i="9" s="1"/>
  <c r="D75" i="9"/>
  <c r="F75" i="9" s="1"/>
  <c r="G75" i="9" s="1"/>
  <c r="D74" i="9"/>
  <c r="F74" i="9" s="1"/>
  <c r="G74" i="9" s="1"/>
  <c r="D73" i="9"/>
  <c r="F73" i="9" s="1"/>
  <c r="G73" i="9" s="1"/>
  <c r="D72" i="9"/>
  <c r="F72" i="9" s="1"/>
  <c r="G72" i="9" s="1"/>
  <c r="D71" i="9"/>
  <c r="F71" i="9" s="1"/>
  <c r="G71" i="9" s="1"/>
  <c r="D70" i="9"/>
  <c r="F70" i="9" s="1"/>
  <c r="G70" i="9" s="1"/>
  <c r="D69" i="9"/>
  <c r="F69" i="9" s="1"/>
  <c r="G69" i="9" s="1"/>
  <c r="D68" i="9"/>
  <c r="F68" i="9" s="1"/>
  <c r="G68" i="9" s="1"/>
  <c r="D67" i="9"/>
  <c r="F67" i="9" s="1"/>
  <c r="G67" i="9" s="1"/>
  <c r="D66" i="9"/>
  <c r="F66" i="9" s="1"/>
  <c r="G66" i="9" s="1"/>
  <c r="D65" i="9"/>
  <c r="F65" i="9" s="1"/>
  <c r="G65" i="9" s="1"/>
  <c r="D64" i="9"/>
  <c r="F64" i="9" s="1"/>
  <c r="G64" i="9" s="1"/>
  <c r="D63" i="9"/>
  <c r="F63" i="9" s="1"/>
  <c r="G63" i="9" s="1"/>
  <c r="D62" i="9"/>
  <c r="F62" i="9" s="1"/>
  <c r="G62" i="9" s="1"/>
  <c r="D61" i="9"/>
  <c r="F61" i="9" s="1"/>
  <c r="G61" i="9" s="1"/>
  <c r="D60" i="9"/>
  <c r="F60" i="9" s="1"/>
  <c r="G60" i="9" s="1"/>
  <c r="D59" i="9"/>
  <c r="F59" i="9" s="1"/>
  <c r="G59" i="9" s="1"/>
  <c r="D58" i="9"/>
  <c r="F58" i="9" s="1"/>
  <c r="G58" i="9" s="1"/>
  <c r="D57" i="9"/>
  <c r="F57" i="9" s="1"/>
  <c r="G57" i="9" s="1"/>
  <c r="D56" i="9"/>
  <c r="F56" i="9" s="1"/>
  <c r="G56" i="9" s="1"/>
  <c r="D55" i="9"/>
  <c r="F55" i="9" s="1"/>
  <c r="G55" i="9" s="1"/>
  <c r="D54" i="9"/>
  <c r="F54" i="9" s="1"/>
  <c r="G54" i="9" s="1"/>
  <c r="D53" i="9"/>
  <c r="F53" i="9" s="1"/>
  <c r="G53" i="9" s="1"/>
  <c r="D52" i="9"/>
  <c r="F52" i="9" s="1"/>
  <c r="G52" i="9" s="1"/>
  <c r="D51" i="9"/>
  <c r="F51" i="9" s="1"/>
  <c r="G51" i="9" s="1"/>
  <c r="D50" i="9"/>
  <c r="F50" i="9" s="1"/>
  <c r="G50" i="9" s="1"/>
  <c r="D49" i="9"/>
  <c r="F49" i="9" s="1"/>
  <c r="D42" i="9"/>
  <c r="F42" i="9" s="1"/>
  <c r="G42" i="9" s="1"/>
  <c r="D41" i="9"/>
  <c r="F41" i="9" s="1"/>
  <c r="G41" i="9" s="1"/>
  <c r="D40" i="9"/>
  <c r="F40" i="9" s="1"/>
  <c r="G40" i="9" s="1"/>
  <c r="D39" i="9"/>
  <c r="F39" i="9" s="1"/>
  <c r="G39" i="9" s="1"/>
  <c r="D38" i="9"/>
  <c r="F38" i="9" s="1"/>
  <c r="G38" i="9" s="1"/>
  <c r="D37" i="9"/>
  <c r="F37" i="9" s="1"/>
  <c r="G37" i="9" s="1"/>
  <c r="D36" i="9"/>
  <c r="F36" i="9" s="1"/>
  <c r="G36" i="9" s="1"/>
  <c r="D35" i="9"/>
  <c r="F35" i="9" s="1"/>
  <c r="D30" i="9"/>
  <c r="F30" i="9" s="1"/>
  <c r="G30" i="9" s="1"/>
  <c r="D29" i="9"/>
  <c r="F29" i="9" s="1"/>
  <c r="G29" i="9" s="1"/>
  <c r="D28" i="9"/>
  <c r="F28" i="9" s="1"/>
  <c r="G28" i="9" s="1"/>
  <c r="D27" i="9"/>
  <c r="F27" i="9" s="1"/>
  <c r="G27" i="9" s="1"/>
  <c r="D26" i="9"/>
  <c r="F26" i="9" s="1"/>
  <c r="G26" i="9" s="1"/>
  <c r="D25" i="9"/>
  <c r="F25" i="9" s="1"/>
  <c r="G25" i="9" s="1"/>
  <c r="D24" i="9"/>
  <c r="F24" i="9" s="1"/>
  <c r="G24" i="9" s="1"/>
  <c r="D23" i="9"/>
  <c r="F23" i="9" s="1"/>
  <c r="G23" i="9" s="1"/>
  <c r="D22" i="9"/>
  <c r="F22" i="9" s="1"/>
  <c r="G22" i="9" s="1"/>
  <c r="D21" i="9"/>
  <c r="F21" i="9" s="1"/>
  <c r="G21" i="9" s="1"/>
  <c r="D20" i="9"/>
  <c r="F20" i="9" s="1"/>
  <c r="D13" i="9"/>
  <c r="F13" i="9" s="1"/>
  <c r="G13" i="9" s="1"/>
  <c r="D12" i="9"/>
  <c r="F12" i="9" s="1"/>
  <c r="G12" i="9" s="1"/>
  <c r="D8" i="9"/>
  <c r="F8" i="9" s="1"/>
  <c r="G8" i="9" s="1"/>
  <c r="E156" i="10"/>
  <c r="E122" i="10"/>
  <c r="E94" i="10"/>
  <c r="E82" i="10"/>
  <c r="E44" i="10"/>
  <c r="E32" i="10"/>
  <c r="E15" i="10"/>
  <c r="C3" i="10"/>
  <c r="E156" i="15"/>
  <c r="E122" i="15"/>
  <c r="E94" i="15"/>
  <c r="E82" i="15"/>
  <c r="E44" i="15"/>
  <c r="E32" i="15"/>
  <c r="E15" i="15"/>
  <c r="C3" i="15"/>
  <c r="E156" i="14"/>
  <c r="E122" i="14"/>
  <c r="E94" i="14"/>
  <c r="E82" i="14"/>
  <c r="E44" i="14"/>
  <c r="E32" i="14"/>
  <c r="E15" i="14"/>
  <c r="C3" i="14"/>
  <c r="E156" i="13"/>
  <c r="E122" i="13"/>
  <c r="E94" i="13"/>
  <c r="E82" i="13"/>
  <c r="E124" i="13" s="1"/>
  <c r="E44" i="13"/>
  <c r="E32" i="13"/>
  <c r="E15" i="13"/>
  <c r="C3" i="13"/>
  <c r="E156" i="12"/>
  <c r="E122" i="12"/>
  <c r="E94" i="12"/>
  <c r="E82" i="12"/>
  <c r="E124" i="12" s="1"/>
  <c r="E44" i="12"/>
  <c r="E32" i="12"/>
  <c r="E15" i="12"/>
  <c r="C3" i="12"/>
  <c r="C3" i="11"/>
  <c r="C3" i="9"/>
  <c r="E156" i="11"/>
  <c r="E122" i="11"/>
  <c r="E94" i="11"/>
  <c r="E82" i="11"/>
  <c r="E44" i="11"/>
  <c r="E32" i="11"/>
  <c r="E15" i="11"/>
  <c r="E156" i="9"/>
  <c r="E122" i="9"/>
  <c r="E94" i="9"/>
  <c r="E82" i="9"/>
  <c r="E44" i="9"/>
  <c r="E32" i="9"/>
  <c r="E15" i="9"/>
  <c r="D156" i="6"/>
  <c r="D122" i="6"/>
  <c r="D94" i="6"/>
  <c r="D82" i="6"/>
  <c r="D44" i="6"/>
  <c r="D32" i="6"/>
  <c r="D15" i="6"/>
  <c r="E158" i="10" l="1"/>
  <c r="E45" i="13"/>
  <c r="E125" i="13" s="1"/>
  <c r="E130" i="13" s="1"/>
  <c r="E159" i="13" s="1"/>
  <c r="E160" i="13" s="1"/>
  <c r="E45" i="10"/>
  <c r="E45" i="11"/>
  <c r="E158" i="13"/>
  <c r="F20" i="12"/>
  <c r="D20" i="13" s="1"/>
  <c r="F20" i="13" s="1"/>
  <c r="F134" i="12"/>
  <c r="D134" i="13" s="1"/>
  <c r="F134" i="13" s="1"/>
  <c r="D134" i="14" s="1"/>
  <c r="F134" i="14" s="1"/>
  <c r="D134" i="15" s="1"/>
  <c r="F134" i="15" s="1"/>
  <c r="D134" i="10" s="1"/>
  <c r="F134" i="10" s="1"/>
  <c r="F156" i="10" s="1"/>
  <c r="D156" i="12"/>
  <c r="D122" i="9"/>
  <c r="E45" i="12"/>
  <c r="E125" i="12" s="1"/>
  <c r="E130" i="12" s="1"/>
  <c r="E159" i="12" s="1"/>
  <c r="D82" i="12"/>
  <c r="F94" i="12"/>
  <c r="E158" i="12"/>
  <c r="D15" i="12"/>
  <c r="F10" i="12"/>
  <c r="D10" i="13" s="1"/>
  <c r="F10" i="13" s="1"/>
  <c r="D10" i="14" s="1"/>
  <c r="F10" i="14" s="1"/>
  <c r="D10" i="15" s="1"/>
  <c r="F10" i="15" s="1"/>
  <c r="D10" i="10" s="1"/>
  <c r="F10" i="10" s="1"/>
  <c r="D94" i="10"/>
  <c r="E124" i="10"/>
  <c r="F85" i="10"/>
  <c r="F94" i="10" s="1"/>
  <c r="F49" i="10"/>
  <c r="F25" i="10"/>
  <c r="E124" i="15"/>
  <c r="D94" i="15"/>
  <c r="E158" i="15"/>
  <c r="E45" i="15"/>
  <c r="F94" i="15"/>
  <c r="E124" i="14"/>
  <c r="E158" i="14"/>
  <c r="F94" i="14"/>
  <c r="E45" i="14"/>
  <c r="D94" i="14"/>
  <c r="F23" i="14"/>
  <c r="F94" i="13"/>
  <c r="D94" i="13"/>
  <c r="F103" i="13"/>
  <c r="F11" i="13"/>
  <c r="D11" i="14" s="1"/>
  <c r="F11" i="14" s="1"/>
  <c r="D11" i="15" s="1"/>
  <c r="F11" i="15" s="1"/>
  <c r="D11" i="10" s="1"/>
  <c r="F11" i="10" s="1"/>
  <c r="D94" i="12"/>
  <c r="F51" i="12"/>
  <c r="D51" i="13" s="1"/>
  <c r="F51" i="13" s="1"/>
  <c r="D51" i="14" s="1"/>
  <c r="F51" i="14" s="1"/>
  <c r="D51" i="15" s="1"/>
  <c r="F51" i="15" s="1"/>
  <c r="D51" i="10" s="1"/>
  <c r="F51" i="10" s="1"/>
  <c r="D32" i="11"/>
  <c r="D44" i="11"/>
  <c r="D82" i="11"/>
  <c r="F94" i="11"/>
  <c r="D122" i="11"/>
  <c r="F156" i="11"/>
  <c r="D156" i="11"/>
  <c r="E158" i="11"/>
  <c r="F97" i="11"/>
  <c r="D94" i="11"/>
  <c r="F82" i="11"/>
  <c r="E124" i="11"/>
  <c r="E125" i="11" s="1"/>
  <c r="E130" i="11" s="1"/>
  <c r="E159" i="11" s="1"/>
  <c r="F35" i="11"/>
  <c r="F22" i="11"/>
  <c r="D15" i="11"/>
  <c r="F15" i="11"/>
  <c r="F156" i="9"/>
  <c r="G134" i="9"/>
  <c r="D156" i="9"/>
  <c r="F122" i="9"/>
  <c r="G97" i="9"/>
  <c r="F94" i="9"/>
  <c r="G85" i="9"/>
  <c r="G49" i="9"/>
  <c r="F82" i="9"/>
  <c r="G35" i="9"/>
  <c r="F44" i="9"/>
  <c r="F32" i="9"/>
  <c r="G20" i="9"/>
  <c r="F15" i="9"/>
  <c r="D82" i="9"/>
  <c r="D32" i="9"/>
  <c r="D15" i="9"/>
  <c r="E45" i="9"/>
  <c r="D44" i="9"/>
  <c r="D94" i="9"/>
  <c r="E158" i="9"/>
  <c r="E124" i="9"/>
  <c r="D45" i="6"/>
  <c r="D124" i="6"/>
  <c r="D158" i="6"/>
  <c r="B248" i="6"/>
  <c r="E125" i="10" l="1"/>
  <c r="E130" i="10" s="1"/>
  <c r="E159" i="10" s="1"/>
  <c r="E160" i="10" s="1"/>
  <c r="E125" i="15"/>
  <c r="E130" i="15" s="1"/>
  <c r="E159" i="15" s="1"/>
  <c r="E160" i="15" s="1"/>
  <c r="F156" i="12"/>
  <c r="D156" i="13"/>
  <c r="D45" i="11"/>
  <c r="F15" i="10"/>
  <c r="F158" i="10" s="1"/>
  <c r="D158" i="12"/>
  <c r="F156" i="13"/>
  <c r="F156" i="14"/>
  <c r="D156" i="15"/>
  <c r="D156" i="10"/>
  <c r="D156" i="14"/>
  <c r="F156" i="15"/>
  <c r="F82" i="12"/>
  <c r="F122" i="11"/>
  <c r="F124" i="11" s="1"/>
  <c r="D97" i="12"/>
  <c r="D124" i="11"/>
  <c r="D158" i="9"/>
  <c r="D45" i="9"/>
  <c r="F32" i="11"/>
  <c r="D22" i="12"/>
  <c r="F44" i="11"/>
  <c r="D35" i="12"/>
  <c r="F45" i="9"/>
  <c r="F124" i="9"/>
  <c r="E160" i="12"/>
  <c r="D103" i="14"/>
  <c r="D23" i="15"/>
  <c r="F23" i="15" s="1"/>
  <c r="D23" i="10" s="1"/>
  <c r="F23" i="10" s="1"/>
  <c r="F82" i="15"/>
  <c r="F82" i="13"/>
  <c r="F82" i="10"/>
  <c r="D82" i="13"/>
  <c r="D20" i="14"/>
  <c r="D82" i="14"/>
  <c r="F82" i="14"/>
  <c r="D82" i="15"/>
  <c r="D82" i="10"/>
  <c r="D158" i="11"/>
  <c r="F15" i="15"/>
  <c r="F15" i="12"/>
  <c r="E160" i="11"/>
  <c r="F15" i="13"/>
  <c r="D15" i="15"/>
  <c r="D15" i="10"/>
  <c r="F15" i="14"/>
  <c r="D15" i="13"/>
  <c r="D15" i="14"/>
  <c r="E125" i="14"/>
  <c r="E130" i="14" s="1"/>
  <c r="E159" i="14" s="1"/>
  <c r="E160" i="14" s="1"/>
  <c r="F158" i="11"/>
  <c r="F158" i="9"/>
  <c r="D124" i="9"/>
  <c r="D125" i="9" s="1"/>
  <c r="D130" i="9" s="1"/>
  <c r="D159" i="9" s="1"/>
  <c r="E125" i="9"/>
  <c r="E130" i="9" s="1"/>
  <c r="E159" i="9" s="1"/>
  <c r="E160" i="9" s="1"/>
  <c r="D125" i="6"/>
  <c r="D130" i="6" s="1"/>
  <c r="D159" i="6" s="1"/>
  <c r="D160" i="6" s="1"/>
  <c r="D203" i="6"/>
  <c r="D197" i="6"/>
  <c r="D183" i="6"/>
  <c r="D158" i="13" l="1"/>
  <c r="F158" i="12"/>
  <c r="D160" i="9"/>
  <c r="D158" i="15"/>
  <c r="D125" i="11"/>
  <c r="D130" i="11" s="1"/>
  <c r="D159" i="11" s="1"/>
  <c r="D160" i="11" s="1"/>
  <c r="F158" i="15"/>
  <c r="D158" i="10"/>
  <c r="D158" i="14"/>
  <c r="F158" i="14"/>
  <c r="F45" i="11"/>
  <c r="F125" i="11" s="1"/>
  <c r="F130" i="11" s="1"/>
  <c r="F159" i="11" s="1"/>
  <c r="F160" i="11" s="1"/>
  <c r="F158" i="13"/>
  <c r="F125" i="9"/>
  <c r="F130" i="9" s="1"/>
  <c r="F159" i="9" s="1"/>
  <c r="F160" i="9" s="1"/>
  <c r="F35" i="12"/>
  <c r="D44" i="12"/>
  <c r="F97" i="12"/>
  <c r="D122" i="12"/>
  <c r="D124" i="12" s="1"/>
  <c r="F22" i="12"/>
  <c r="D32" i="12"/>
  <c r="F20" i="14"/>
  <c r="F103" i="14"/>
  <c r="D198" i="6"/>
  <c r="D45" i="12" l="1"/>
  <c r="D125" i="12" s="1"/>
  <c r="D130" i="12" s="1"/>
  <c r="D159" i="12" s="1"/>
  <c r="D160" i="12" s="1"/>
  <c r="D22" i="13"/>
  <c r="F32" i="12"/>
  <c r="D35" i="13"/>
  <c r="F44" i="12"/>
  <c r="D97" i="13"/>
  <c r="F122" i="12"/>
  <c r="F124" i="12" s="1"/>
  <c r="D103" i="15"/>
  <c r="D20" i="15"/>
  <c r="F22" i="13" l="1"/>
  <c r="D32" i="13"/>
  <c r="F97" i="13"/>
  <c r="D122" i="13"/>
  <c r="D124" i="13" s="1"/>
  <c r="F35" i="13"/>
  <c r="D44" i="13"/>
  <c r="F45" i="12"/>
  <c r="F125" i="12" s="1"/>
  <c r="F130" i="12" s="1"/>
  <c r="F159" i="12" s="1"/>
  <c r="F160" i="12" s="1"/>
  <c r="F20" i="15"/>
  <c r="F103" i="15"/>
  <c r="D164" i="6"/>
  <c r="D166" i="6" s="1"/>
  <c r="D169" i="6"/>
  <c r="D35" i="14" l="1"/>
  <c r="F44" i="13"/>
  <c r="D97" i="14"/>
  <c r="F122" i="13"/>
  <c r="F124" i="13" s="1"/>
  <c r="D45" i="13"/>
  <c r="D125" i="13" s="1"/>
  <c r="D130" i="13" s="1"/>
  <c r="D159" i="13" s="1"/>
  <c r="D160" i="13" s="1"/>
  <c r="D22" i="14"/>
  <c r="F32" i="13"/>
  <c r="D103" i="10"/>
  <c r="D20" i="10"/>
  <c r="F45" i="13" l="1"/>
  <c r="F125" i="13" s="1"/>
  <c r="F130" i="13" s="1"/>
  <c r="F159" i="13" s="1"/>
  <c r="F160" i="13" s="1"/>
  <c r="F22" i="14"/>
  <c r="D32" i="14"/>
  <c r="F97" i="14"/>
  <c r="D122" i="14"/>
  <c r="D124" i="14" s="1"/>
  <c r="F35" i="14"/>
  <c r="D44" i="14"/>
  <c r="F20" i="10"/>
  <c r="F103" i="10"/>
  <c r="D35" i="15" l="1"/>
  <c r="F44" i="14"/>
  <c r="D97" i="15"/>
  <c r="F122" i="14"/>
  <c r="F124" i="14" s="1"/>
  <c r="D45" i="14"/>
  <c r="D125" i="14" s="1"/>
  <c r="D130" i="14" s="1"/>
  <c r="D159" i="14" s="1"/>
  <c r="D160" i="14" s="1"/>
  <c r="D22" i="15"/>
  <c r="F32" i="14"/>
  <c r="F45" i="14" l="1"/>
  <c r="F125" i="14" s="1"/>
  <c r="F130" i="14" s="1"/>
  <c r="F159" i="14" s="1"/>
  <c r="F160" i="14" s="1"/>
  <c r="F97" i="15"/>
  <c r="D122" i="15"/>
  <c r="D124" i="15" s="1"/>
  <c r="F35" i="15"/>
  <c r="D44" i="15"/>
  <c r="F22" i="15"/>
  <c r="D32" i="15"/>
  <c r="D45" i="15" l="1"/>
  <c r="D125" i="15" s="1"/>
  <c r="D130" i="15" s="1"/>
  <c r="D159" i="15" s="1"/>
  <c r="D160" i="15" s="1"/>
  <c r="D35" i="10"/>
  <c r="F44" i="15"/>
  <c r="D22" i="10"/>
  <c r="F32" i="15"/>
  <c r="D97" i="10"/>
  <c r="F122" i="15"/>
  <c r="F124" i="15" s="1"/>
  <c r="F45" i="15" l="1"/>
  <c r="F125" i="15" s="1"/>
  <c r="F130" i="15" s="1"/>
  <c r="F159" i="15" s="1"/>
  <c r="F160" i="15" s="1"/>
  <c r="F22" i="10"/>
  <c r="F32" i="10" s="1"/>
  <c r="D32" i="10"/>
  <c r="F97" i="10"/>
  <c r="F122" i="10" s="1"/>
  <c r="F124" i="10" s="1"/>
  <c r="D122" i="10"/>
  <c r="D124" i="10" s="1"/>
  <c r="F35" i="10"/>
  <c r="F44" i="10" s="1"/>
  <c r="D44" i="10"/>
  <c r="F45" i="10" l="1"/>
  <c r="F125" i="10" s="1"/>
  <c r="F130" i="10" s="1"/>
  <c r="F159" i="10" s="1"/>
  <c r="F160" i="10" s="1"/>
  <c r="D45" i="10"/>
  <c r="D125" i="10" s="1"/>
  <c r="D130" i="10" s="1"/>
  <c r="D159" i="10" s="1"/>
  <c r="D160" i="10" s="1"/>
</calcChain>
</file>

<file path=xl/sharedStrings.xml><?xml version="1.0" encoding="utf-8"?>
<sst xmlns="http://schemas.openxmlformats.org/spreadsheetml/2006/main" count="1468" uniqueCount="222">
  <si>
    <t>Account Name</t>
  </si>
  <si>
    <t>Operating Revenue</t>
  </si>
  <si>
    <t>Director</t>
  </si>
  <si>
    <t>Data Processing Personnel</t>
  </si>
  <si>
    <t>Custodial Personnel</t>
  </si>
  <si>
    <t>Maintenance Personnel</t>
  </si>
  <si>
    <t>Administrative Personnel</t>
  </si>
  <si>
    <t>Operating Expenses</t>
  </si>
  <si>
    <t>Social Security</t>
  </si>
  <si>
    <t>Medicare</t>
  </si>
  <si>
    <t>Medical Insurance</t>
  </si>
  <si>
    <t>Other Fringe Benefits</t>
  </si>
  <si>
    <t>Data Processing Services</t>
  </si>
  <si>
    <t>Legal Services</t>
  </si>
  <si>
    <t>Advertising</t>
  </si>
  <si>
    <t>NCIC/TBI/TIES Expenses</t>
  </si>
  <si>
    <t>Claims and Judgments</t>
  </si>
  <si>
    <t>Public Education</t>
  </si>
  <si>
    <t>Rental Income</t>
  </si>
  <si>
    <t>Total Operating Expenses</t>
  </si>
  <si>
    <t>Interest Income</t>
  </si>
  <si>
    <t>Interest Expense</t>
  </si>
  <si>
    <t>Investment Income</t>
  </si>
  <si>
    <t>Audit Services</t>
  </si>
  <si>
    <t>Board Meeting Expenses</t>
  </si>
  <si>
    <t>Other</t>
  </si>
  <si>
    <t xml:space="preserve">        Total Operating Revenue</t>
  </si>
  <si>
    <t>Impairment Loss</t>
  </si>
  <si>
    <t>Additional Funding Source:</t>
  </si>
  <si>
    <t>Total NON-Operating Revenues and Losses</t>
  </si>
  <si>
    <t>Subtotal Salaries and Wages</t>
  </si>
  <si>
    <t>Subtotal Employee Benefits</t>
  </si>
  <si>
    <t>Total Salaries, Wages, and Employee Benefits</t>
  </si>
  <si>
    <t>Total Revenues and Losses</t>
  </si>
  <si>
    <t>Acct #</t>
  </si>
  <si>
    <t>Land</t>
  </si>
  <si>
    <t>Communications Equipment</t>
  </si>
  <si>
    <t>Office Equipment</t>
  </si>
  <si>
    <t>Buildings and Improvements</t>
  </si>
  <si>
    <t>Furniture and Fixtures</t>
  </si>
  <si>
    <t xml:space="preserve"> ECD</t>
  </si>
  <si>
    <t xml:space="preserve"> </t>
  </si>
  <si>
    <t>Vehicles</t>
  </si>
  <si>
    <t>Mapping Staff</t>
  </si>
  <si>
    <t>Technology Staff</t>
  </si>
  <si>
    <t>Shift/Lead Supervisors</t>
  </si>
  <si>
    <t>Full-time</t>
  </si>
  <si>
    <t>Part-time</t>
  </si>
  <si>
    <t>Employee Positions Schedule</t>
  </si>
  <si>
    <t>Accounting/Bookkeeping Staff</t>
  </si>
  <si>
    <t>Office Staff</t>
  </si>
  <si>
    <t>Administrative Assistant Staff</t>
  </si>
  <si>
    <t>Statement of Capital Projects:</t>
  </si>
  <si>
    <t>Debt Owed To:</t>
  </si>
  <si>
    <t>Salaries/Wages and Benefits</t>
  </si>
  <si>
    <t>XXXXXXXXXXXX</t>
  </si>
  <si>
    <t>Total Other Than Payroll Operating Expenses</t>
  </si>
  <si>
    <t>Debt Type</t>
  </si>
  <si>
    <t>XXXXXXXXXX</t>
  </si>
  <si>
    <t>Notes Payable--Long-term</t>
  </si>
  <si>
    <t>Other Long-term Liabilities</t>
  </si>
  <si>
    <t>Total Cost of Liabilities</t>
  </si>
  <si>
    <t>Statement of Bonded and Other Indebtedness:</t>
  </si>
  <si>
    <t>Change in Net Position</t>
  </si>
  <si>
    <t>Other Operating Revenues</t>
  </si>
  <si>
    <t>Dispatchers/Telecommunicators/Calltakers</t>
  </si>
  <si>
    <t>Dispatch Supervisor Personnel</t>
  </si>
  <si>
    <t>Mapping /Address Personnel</t>
  </si>
  <si>
    <t>Other Insurance</t>
  </si>
  <si>
    <t>Unemployment Compensation</t>
  </si>
  <si>
    <t>Other Postemployment Benefits</t>
  </si>
  <si>
    <t>Addressing/Mapping/Database Consultants</t>
  </si>
  <si>
    <t>Accounting / Bookkeeping Services</t>
  </si>
  <si>
    <t>Impact Payments to Government Agencies</t>
  </si>
  <si>
    <t>Maintenance and Repairs-Buildings and Facilities</t>
  </si>
  <si>
    <t>Debt Issuance Costs</t>
  </si>
  <si>
    <t>Insurance-Workers Compensation</t>
  </si>
  <si>
    <t>Insurance-Liability</t>
  </si>
  <si>
    <t>Insurance-Buildings and Contents</t>
  </si>
  <si>
    <t>Capital Contributions</t>
  </si>
  <si>
    <t>NON-Operating Revenues (Expenses):</t>
  </si>
  <si>
    <t>Salaries and Wages:</t>
  </si>
  <si>
    <t>Employee Benefits:</t>
  </si>
  <si>
    <t>Capital Assets Not Being Depreciated (In Process)</t>
  </si>
  <si>
    <t>Capital Assets Being Depreciated (In Process)</t>
  </si>
  <si>
    <t>Capital Assets Being Depreciated (Planned)</t>
  </si>
  <si>
    <t>Total Capital Projects Budget</t>
  </si>
  <si>
    <t>Capital Assets Not Being Depreciated (Planned)</t>
  </si>
  <si>
    <t>Capital Assets (In Process)</t>
  </si>
  <si>
    <t>Capital Assets (Planned)</t>
  </si>
  <si>
    <t>Pension Expense</t>
  </si>
  <si>
    <t>Construction in Progress</t>
  </si>
  <si>
    <t>Other Capital Assets</t>
  </si>
  <si>
    <t>Leasehold Improvements</t>
  </si>
  <si>
    <t xml:space="preserve">Other Than Payroll Operating Expenses: </t>
  </si>
  <si>
    <t>Reserve Balance Beginning of Prior Year</t>
  </si>
  <si>
    <t>Reserve Balance Beginning of Current Year</t>
  </si>
  <si>
    <t>Reserve Balance Beginning of Proposed Year</t>
  </si>
  <si>
    <t>Ending Reserve Balance</t>
  </si>
  <si>
    <t>Amount of Reserve Used to Balance Budget</t>
  </si>
  <si>
    <t>Enter Number of Positions</t>
  </si>
  <si>
    <t>Total Employees</t>
  </si>
  <si>
    <t>List Other position titles below</t>
  </si>
  <si>
    <t>Employees of the ECD by position and the numbers of positions.</t>
  </si>
  <si>
    <t>Count vacant positions, as well as people, but only include positions for which the ECD is the employer.</t>
  </si>
  <si>
    <t>Use tenths of a full number to indicate a part-time or shared positions, i.e., half time director would be .5 position.</t>
  </si>
  <si>
    <t>TCA Section 7-86-303 Receipts</t>
  </si>
  <si>
    <t>TCA Section 7-86-130 Receipts</t>
  </si>
  <si>
    <t>Local Government Contracts</t>
  </si>
  <si>
    <t>Contracted Services</t>
  </si>
  <si>
    <t>Sales &amp; Fees</t>
  </si>
  <si>
    <t>Assistant Director(s)</t>
  </si>
  <si>
    <t>Telecommunicators</t>
  </si>
  <si>
    <t xml:space="preserve">Other Salaries &amp; Wages </t>
  </si>
  <si>
    <t>Training Personnel</t>
  </si>
  <si>
    <t>IT Personnel</t>
  </si>
  <si>
    <t>Compensated Absences</t>
  </si>
  <si>
    <t>Other Payroll Costs</t>
  </si>
  <si>
    <t>Administration (Major Category)</t>
  </si>
  <si>
    <t>Contracts with Vendors</t>
  </si>
  <si>
    <t>Maintenance &amp; Warranty Contracts</t>
  </si>
  <si>
    <t>Consulting Services</t>
  </si>
  <si>
    <t>Lease/Rental-Admin Equipment/Furniture/Fixtures</t>
  </si>
  <si>
    <t>Awards to Employees and Others</t>
  </si>
  <si>
    <t>Dues and Memberships - Administrative</t>
  </si>
  <si>
    <t>Employee Testing and Exams - Administrative</t>
  </si>
  <si>
    <t>Equipment - General (non-capitalized)</t>
  </si>
  <si>
    <t>Maintenance and Repairs - Administrative</t>
  </si>
  <si>
    <t>Premiums on surety/fidelity bonds (Insurance)</t>
  </si>
  <si>
    <t>Software &amp; Licensing - Administration</t>
  </si>
  <si>
    <t>Supplies &amp; Materials - Administration</t>
  </si>
  <si>
    <t>Training costs - Administrative</t>
  </si>
  <si>
    <t>Travel - Administrative</t>
  </si>
  <si>
    <t>Uniforms - Administrative</t>
  </si>
  <si>
    <t>Telephone costs - Administrative</t>
  </si>
  <si>
    <t>Telecomm Cell Phones and Pagers - Administrative</t>
  </si>
  <si>
    <t>Cable / Internet Charges - Administrative</t>
  </si>
  <si>
    <t>Vehicle Expenses - Administrative</t>
  </si>
  <si>
    <t>Vehicle Fuel - Administrative</t>
  </si>
  <si>
    <t>Other Admin Services and Expenses</t>
  </si>
  <si>
    <t>Buildings and Facilities (Major Category)</t>
  </si>
  <si>
    <t>Equipment - Facilities (Not Capitalized)</t>
  </si>
  <si>
    <t>Utilities</t>
  </si>
  <si>
    <t>Building and Facilities Costs</t>
  </si>
  <si>
    <t>Supplies and Materials - Buildings and Facilities</t>
  </si>
  <si>
    <t>Other Building and Facilities Costs</t>
  </si>
  <si>
    <t>Communications - Operations (Major Category)</t>
  </si>
  <si>
    <t>Dues and Memberships - Operations</t>
  </si>
  <si>
    <t>Employee Testing and Exams - Operations</t>
  </si>
  <si>
    <t>Insurance-Equipment (non-administrative)</t>
  </si>
  <si>
    <t>Communications Licenses and Fees</t>
  </si>
  <si>
    <t>Training Expenses - Communications Operations</t>
  </si>
  <si>
    <t>Travel Expenses - Communications Operations</t>
  </si>
  <si>
    <t>Addressing/Mapping/Database Supplies</t>
  </si>
  <si>
    <t>Cable / Internet Charges - Communications</t>
  </si>
  <si>
    <t>Certification/Recertification Fees</t>
  </si>
  <si>
    <t>Equipment - Communications (not capitalized)</t>
  </si>
  <si>
    <t>Hosted Operational Services</t>
  </si>
  <si>
    <t>Language Interpreting</t>
  </si>
  <si>
    <t>Maintenance and Repairs-Communications</t>
  </si>
  <si>
    <t>Supplies, Materials, &amp; Services - Communications</t>
  </si>
  <si>
    <t>Uniforms - Communications</t>
  </si>
  <si>
    <t>Telephone costs (Call Center Lines)</t>
  </si>
  <si>
    <t>Telecomm Cell Phones and Pagers - Comm &amp; Ops</t>
  </si>
  <si>
    <t>Vehicle Expenses - Operations</t>
  </si>
  <si>
    <t>Vehicle Fuel - Operations</t>
  </si>
  <si>
    <t>Communications - Operations Other</t>
  </si>
  <si>
    <t>Depreciation (Major Category)</t>
  </si>
  <si>
    <t>Amortization (Major Category)</t>
  </si>
  <si>
    <t>Net Increase (Decrease) in Fair Value of Investments</t>
  </si>
  <si>
    <t>Primary Government Subsidies</t>
  </si>
  <si>
    <t>Other Local Governments Subsidies</t>
  </si>
  <si>
    <t>TECB Subsidies</t>
  </si>
  <si>
    <t>Federal Government Grants</t>
  </si>
  <si>
    <t>Gain (Loss) on Disposal of Property</t>
  </si>
  <si>
    <t>Insurance Proceeds</t>
  </si>
  <si>
    <t>Local Government Grants</t>
  </si>
  <si>
    <t>State Grants</t>
  </si>
  <si>
    <t>Other Non-Operating Revenue</t>
  </si>
  <si>
    <t>Primary Government Capital Contributions</t>
  </si>
  <si>
    <t>Other Local Governments Capital Contributions</t>
  </si>
  <si>
    <t>TECB Capital Contributions</t>
  </si>
  <si>
    <t>Subtotal Administration</t>
  </si>
  <si>
    <t>Subtotal Building &amp; Facilities</t>
  </si>
  <si>
    <t>Subtotal Communications &amp; Operations</t>
  </si>
  <si>
    <t>Total Operating Expenses Without Depreciation</t>
  </si>
  <si>
    <t>Grand Total Operating Expenses</t>
  </si>
  <si>
    <t>Contributions from Others</t>
  </si>
  <si>
    <t>Approved/Amended</t>
  </si>
  <si>
    <t>Actual</t>
  </si>
  <si>
    <t>Percent</t>
  </si>
  <si>
    <t>Budget</t>
  </si>
  <si>
    <t>Year-to-Date</t>
  </si>
  <si>
    <t>Variance</t>
  </si>
  <si>
    <t>Approved</t>
  </si>
  <si>
    <t>Increase or</t>
  </si>
  <si>
    <t>Explanation of change.</t>
  </si>
  <si>
    <t>(Decrease)</t>
  </si>
  <si>
    <t>VARIANCE</t>
  </si>
  <si>
    <t>Amend #1</t>
  </si>
  <si>
    <t>Amend #2</t>
  </si>
  <si>
    <t>Amend #3</t>
  </si>
  <si>
    <t>Amend #4</t>
  </si>
  <si>
    <t>Amend #5</t>
  </si>
  <si>
    <t>Amend #6</t>
  </si>
  <si>
    <t>AMENDMENT #1</t>
  </si>
  <si>
    <t>AMENDMENT #2</t>
  </si>
  <si>
    <t>AMENDMENT #3</t>
  </si>
  <si>
    <t>AMENDMENT #4</t>
  </si>
  <si>
    <t>AMENDMENT #5</t>
  </si>
  <si>
    <t>AMENDMENT #6</t>
  </si>
  <si>
    <t>Variance schedule compares current year budget with current year actual expenditures.</t>
  </si>
  <si>
    <t>Please hide any row not used - instead of deleting it.</t>
  </si>
  <si>
    <t>Explanation</t>
  </si>
  <si>
    <t>Notes</t>
  </si>
  <si>
    <t>Remaining</t>
  </si>
  <si>
    <t>Current Budget</t>
  </si>
  <si>
    <t>CURRENT YEAR VARIANCE AND AMENDMENT FORM</t>
  </si>
  <si>
    <t>Current Year Budget or</t>
  </si>
  <si>
    <t>Most recent Amended Budget</t>
  </si>
  <si>
    <t>When making amendments, always save file with amendment number in file title.</t>
  </si>
  <si>
    <t>When preparing Amendments # 2 and forward,always replace proposed budget column with most recent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</si>
</sst>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11" xfId="0" applyFont="1" applyBorder="1" applyAlignment="1">
      <alignment horizontal="left"/>
    </xf>
    <xf numFmtId="0" fontId="0" fillId="0" borderId="0" xfId="0" applyBorder="1"/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5" fillId="0" borderId="0" xfId="0" applyFont="1"/>
    <xf numFmtId="38" fontId="1" fillId="2" borderId="15" xfId="0" applyNumberFormat="1" applyFont="1" applyFill="1" applyBorder="1" applyAlignment="1">
      <alignment horizontal="center"/>
    </xf>
    <xf numFmtId="0" fontId="0" fillId="0" borderId="10" xfId="0" applyBorder="1"/>
    <xf numFmtId="0" fontId="7" fillId="0" borderId="0" xfId="0" applyFont="1" applyAlignment="1">
      <alignment horizontal="center"/>
    </xf>
    <xf numFmtId="0" fontId="0" fillId="0" borderId="16" xfId="0" applyBorder="1"/>
    <xf numFmtId="0" fontId="2" fillId="0" borderId="16" xfId="0" applyFont="1" applyBorder="1" applyAlignment="1">
      <alignment horizontal="right"/>
    </xf>
    <xf numFmtId="0" fontId="0" fillId="0" borderId="12" xfId="0" applyBorder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38" fontId="1" fillId="2" borderId="13" xfId="0" applyNumberFormat="1" applyFont="1" applyFill="1" applyBorder="1" applyAlignment="1">
      <alignment horizontal="center"/>
    </xf>
    <xf numFmtId="0" fontId="3" fillId="3" borderId="0" xfId="0" applyFont="1" applyFill="1"/>
    <xf numFmtId="0" fontId="1" fillId="3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1" fillId="0" borderId="9" xfId="0" applyFont="1" applyBorder="1"/>
    <xf numFmtId="0" fontId="5" fillId="0" borderId="18" xfId="0" applyFont="1" applyBorder="1"/>
    <xf numFmtId="38" fontId="3" fillId="0" borderId="0" xfId="0" applyNumberFormat="1" applyFont="1" applyAlignment="1"/>
    <xf numFmtId="38" fontId="0" fillId="0" borderId="0" xfId="0" applyNumberFormat="1"/>
    <xf numFmtId="38" fontId="7" fillId="0" borderId="0" xfId="0" applyNumberFormat="1" applyFont="1" applyAlignment="1">
      <alignment horizontal="center"/>
    </xf>
    <xf numFmtId="38" fontId="1" fillId="2" borderId="6" xfId="0" applyNumberFormat="1" applyFont="1" applyFill="1" applyBorder="1" applyAlignment="1">
      <alignment horizontal="center"/>
    </xf>
    <xf numFmtId="38" fontId="1" fillId="2" borderId="12" xfId="0" applyNumberFormat="1" applyFont="1" applyFill="1" applyBorder="1" applyAlignment="1">
      <alignment horizontal="left"/>
    </xf>
    <xf numFmtId="38" fontId="1" fillId="2" borderId="10" xfId="0" applyNumberFormat="1" applyFont="1" applyFill="1" applyBorder="1" applyAlignment="1">
      <alignment horizontal="center"/>
    </xf>
    <xf numFmtId="38" fontId="1" fillId="0" borderId="3" xfId="0" applyNumberFormat="1" applyFont="1" applyBorder="1" applyAlignment="1">
      <alignment horizontal="center"/>
    </xf>
    <xf numFmtId="38" fontId="1" fillId="0" borderId="8" xfId="0" applyNumberFormat="1" applyFont="1" applyBorder="1" applyAlignment="1">
      <alignment horizontal="center"/>
    </xf>
    <xf numFmtId="38" fontId="1" fillId="0" borderId="0" xfId="0" applyNumberFormat="1" applyFont="1" applyBorder="1" applyAlignment="1">
      <alignment horizontal="center"/>
    </xf>
    <xf numFmtId="38" fontId="1" fillId="2" borderId="9" xfId="0" applyNumberFormat="1" applyFont="1" applyFill="1" applyBorder="1" applyAlignment="1">
      <alignment horizontal="center"/>
    </xf>
    <xf numFmtId="38" fontId="1" fillId="0" borderId="6" xfId="0" applyNumberFormat="1" applyFont="1" applyBorder="1" applyAlignment="1">
      <alignment horizontal="center" wrapText="1"/>
    </xf>
    <xf numFmtId="38" fontId="1" fillId="0" borderId="1" xfId="0" applyNumberFormat="1" applyFont="1" applyBorder="1" applyAlignment="1">
      <alignment horizontal="center"/>
    </xf>
    <xf numFmtId="38" fontId="1" fillId="0" borderId="9" xfId="0" applyNumberFormat="1" applyFont="1" applyBorder="1" applyAlignment="1">
      <alignment horizontal="center"/>
    </xf>
    <xf numFmtId="38" fontId="1" fillId="0" borderId="7" xfId="0" applyNumberFormat="1" applyFont="1" applyBorder="1" applyAlignment="1">
      <alignment horizontal="center" wrapText="1"/>
    </xf>
    <xf numFmtId="38" fontId="1" fillId="0" borderId="3" xfId="0" applyNumberFormat="1" applyFont="1" applyBorder="1" applyAlignment="1">
      <alignment horizontal="center" wrapText="1"/>
    </xf>
    <xf numFmtId="38" fontId="1" fillId="0" borderId="19" xfId="0" applyNumberFormat="1" applyFont="1" applyBorder="1" applyAlignment="1">
      <alignment horizontal="center"/>
    </xf>
    <xf numFmtId="38" fontId="1" fillId="2" borderId="0" xfId="0" applyNumberFormat="1" applyFont="1" applyFill="1" applyBorder="1" applyAlignment="1">
      <alignment horizontal="center"/>
    </xf>
    <xf numFmtId="38" fontId="1" fillId="0" borderId="15" xfId="0" applyNumberFormat="1" applyFont="1" applyFill="1" applyBorder="1" applyAlignment="1">
      <alignment horizontal="center"/>
    </xf>
    <xf numFmtId="38" fontId="1" fillId="0" borderId="9" xfId="0" applyNumberFormat="1" applyFont="1" applyBorder="1"/>
    <xf numFmtId="38" fontId="0" fillId="0" borderId="14" xfId="0" applyNumberFormat="1" applyBorder="1"/>
    <xf numFmtId="38" fontId="1" fillId="0" borderId="13" xfId="0" applyNumberFormat="1" applyFont="1" applyBorder="1" applyAlignment="1">
      <alignment horizontal="center"/>
    </xf>
    <xf numFmtId="38" fontId="1" fillId="0" borderId="1" xfId="0" applyNumberFormat="1" applyFont="1" applyFill="1" applyBorder="1" applyAlignment="1">
      <alignment horizontal="center"/>
    </xf>
    <xf numFmtId="38" fontId="1" fillId="3" borderId="0" xfId="0" applyNumberFormat="1" applyFont="1" applyFill="1" applyBorder="1" applyAlignment="1">
      <alignment horizontal="center"/>
    </xf>
    <xf numFmtId="38" fontId="1" fillId="0" borderId="7" xfId="0" applyNumberFormat="1" applyFont="1" applyBorder="1" applyAlignment="1">
      <alignment horizontal="center"/>
    </xf>
    <xf numFmtId="38" fontId="1" fillId="0" borderId="0" xfId="0" applyNumberFormat="1" applyFont="1" applyFill="1" applyBorder="1" applyAlignment="1">
      <alignment horizontal="center"/>
    </xf>
    <xf numFmtId="38" fontId="1" fillId="0" borderId="17" xfId="0" applyNumberFormat="1" applyFont="1" applyBorder="1" applyAlignment="1">
      <alignment horizontal="center" wrapText="1"/>
    </xf>
    <xf numFmtId="38" fontId="1" fillId="0" borderId="18" xfId="0" applyNumberFormat="1" applyFont="1" applyBorder="1" applyAlignment="1">
      <alignment horizontal="center" wrapText="1"/>
    </xf>
    <xf numFmtId="38" fontId="0" fillId="0" borderId="9" xfId="0" applyNumberFormat="1" applyBorder="1" applyAlignment="1">
      <alignment horizontal="center" wrapText="1"/>
    </xf>
    <xf numFmtId="38" fontId="0" fillId="0" borderId="11" xfId="0" applyNumberFormat="1" applyBorder="1"/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8" fontId="0" fillId="0" borderId="2" xfId="0" applyNumberFormat="1" applyBorder="1"/>
    <xf numFmtId="0" fontId="2" fillId="0" borderId="2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8" fontId="2" fillId="0" borderId="0" xfId="0" applyNumberFormat="1" applyFont="1" applyBorder="1" applyAlignment="1">
      <alignment horizontal="right"/>
    </xf>
    <xf numFmtId="0" fontId="1" fillId="0" borderId="16" xfId="0" applyFont="1" applyBorder="1"/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9" fillId="0" borderId="0" xfId="0" applyFont="1"/>
    <xf numFmtId="0" fontId="0" fillId="0" borderId="9" xfId="0" applyBorder="1"/>
    <xf numFmtId="0" fontId="3" fillId="3" borderId="0" xfId="0" applyFont="1" applyFill="1" applyBorder="1" applyAlignment="1"/>
    <xf numFmtId="38" fontId="0" fillId="0" borderId="10" xfId="0" applyNumberFormat="1" applyBorder="1" applyAlignment="1">
      <alignment horizontal="left"/>
    </xf>
    <xf numFmtId="0" fontId="1" fillId="0" borderId="4" xfId="0" applyFont="1" applyBorder="1" applyAlignment="1"/>
    <xf numFmtId="0" fontId="1" fillId="0" borderId="2" xfId="0" applyFont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9" xfId="0" quotePrefix="1" applyFont="1" applyBorder="1" applyAlignment="1"/>
    <xf numFmtId="38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8" fontId="1" fillId="2" borderId="1" xfId="0" applyNumberFormat="1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38" fontId="1" fillId="2" borderId="5" xfId="0" applyNumberFormat="1" applyFont="1" applyFill="1" applyBorder="1" applyAlignment="1">
      <alignment horizontal="center"/>
    </xf>
    <xf numFmtId="38" fontId="1" fillId="2" borderId="12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" fontId="1" fillId="2" borderId="12" xfId="0" applyNumberFormat="1" applyFont="1" applyFill="1" applyBorder="1" applyAlignment="1">
      <alignment horizontal="center"/>
    </xf>
    <xf numFmtId="38" fontId="1" fillId="0" borderId="16" xfId="0" applyNumberFormat="1" applyFont="1" applyBorder="1" applyAlignment="1">
      <alignment horizontal="center"/>
    </xf>
    <xf numFmtId="38" fontId="1" fillId="0" borderId="0" xfId="0" applyNumberFormat="1" applyFont="1" applyBorder="1" applyAlignment="1">
      <alignment horizontal="center" wrapText="1"/>
    </xf>
    <xf numFmtId="38" fontId="1" fillId="0" borderId="13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9" fontId="1" fillId="0" borderId="0" xfId="1" applyFont="1" applyBorder="1" applyAlignment="1">
      <alignment horizontal="center"/>
    </xf>
    <xf numFmtId="38" fontId="12" fillId="2" borderId="12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38" fontId="2" fillId="0" borderId="0" xfId="0" applyNumberFormat="1" applyFont="1" applyBorder="1" applyAlignment="1">
      <alignment horizontal="center"/>
    </xf>
    <xf numFmtId="38" fontId="2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86D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58C68-2C8A-4730-A445-506728DD9D9E}">
  <sheetPr>
    <pageSetUpPr fitToPage="1"/>
  </sheetPr>
  <dimension ref="A1:I161"/>
  <sheetViews>
    <sheetView workbookViewId="0">
      <pane ySplit="6" topLeftCell="A7" activePane="bottomLeft" state="frozen"/>
      <selection pane="bottomLeft" activeCell="H12" sqref="H12"/>
    </sheetView>
  </sheetViews>
  <sheetFormatPr defaultRowHeight="13.2" x14ac:dyDescent="0.25"/>
  <cols>
    <col min="2" max="2" width="11.88671875" customWidth="1"/>
    <col min="3" max="3" width="35.6640625" customWidth="1"/>
    <col min="4" max="4" width="17.44140625" style="45" customWidth="1"/>
    <col min="5" max="5" width="15" style="45" customWidth="1"/>
    <col min="6" max="6" width="13.21875" style="45" customWidth="1"/>
    <col min="7" max="7" width="9.21875" style="45" customWidth="1"/>
    <col min="8" max="8" width="30.44140625" customWidth="1"/>
  </cols>
  <sheetData>
    <row r="1" spans="1:9" ht="15.6" x14ac:dyDescent="0.3">
      <c r="B1" s="103" t="s">
        <v>211</v>
      </c>
      <c r="I1" s="103" t="s">
        <v>212</v>
      </c>
    </row>
    <row r="2" spans="1:9" ht="15.6" hidden="1" x14ac:dyDescent="0.3">
      <c r="B2" s="103"/>
      <c r="I2" s="103"/>
    </row>
    <row r="3" spans="1:9" ht="17.399999999999999" x14ac:dyDescent="0.3">
      <c r="A3" s="84" t="s">
        <v>198</v>
      </c>
      <c r="B3" s="84"/>
      <c r="C3" s="91">
        <f>'Proposed Budget'!C3</f>
        <v>0</v>
      </c>
      <c r="D3" s="44" t="s">
        <v>40</v>
      </c>
      <c r="E3" s="24"/>
      <c r="F3" s="24"/>
      <c r="G3" s="24"/>
    </row>
    <row r="4" spans="1:9" x14ac:dyDescent="0.25">
      <c r="A4" s="83"/>
      <c r="C4" s="17"/>
      <c r="D4" s="46"/>
      <c r="E4" s="46"/>
      <c r="F4" s="46"/>
      <c r="G4" s="46"/>
      <c r="H4" s="18"/>
    </row>
    <row r="5" spans="1:9" x14ac:dyDescent="0.25">
      <c r="A5" s="11"/>
      <c r="B5" s="12"/>
      <c r="C5" s="12"/>
      <c r="D5" s="94" t="s">
        <v>188</v>
      </c>
      <c r="E5" s="94" t="s">
        <v>189</v>
      </c>
      <c r="F5" s="47"/>
      <c r="G5" s="95" t="s">
        <v>190</v>
      </c>
      <c r="H5" s="107" t="s">
        <v>213</v>
      </c>
    </row>
    <row r="6" spans="1:9" x14ac:dyDescent="0.25">
      <c r="A6" s="23" t="s">
        <v>34</v>
      </c>
      <c r="B6" s="22" t="s">
        <v>0</v>
      </c>
      <c r="C6" s="13"/>
      <c r="D6" s="96" t="s">
        <v>191</v>
      </c>
      <c r="E6" s="97" t="s">
        <v>192</v>
      </c>
      <c r="F6" s="98" t="s">
        <v>193</v>
      </c>
      <c r="G6" s="99" t="s">
        <v>215</v>
      </c>
      <c r="H6" s="108"/>
    </row>
    <row r="7" spans="1:9" ht="13.95" customHeight="1" x14ac:dyDescent="0.25">
      <c r="A7" s="31" t="s">
        <v>1</v>
      </c>
      <c r="B7" s="26"/>
      <c r="C7" s="26"/>
      <c r="D7" s="49" t="s">
        <v>58</v>
      </c>
      <c r="E7" s="49" t="s">
        <v>55</v>
      </c>
      <c r="F7" s="49" t="s">
        <v>55</v>
      </c>
      <c r="G7" s="49"/>
      <c r="H7" s="17" t="s">
        <v>41</v>
      </c>
    </row>
    <row r="8" spans="1:9" ht="13.95" customHeight="1" x14ac:dyDescent="0.25">
      <c r="A8" s="25">
        <v>3010</v>
      </c>
      <c r="B8" s="26" t="s">
        <v>106</v>
      </c>
      <c r="C8" s="27"/>
      <c r="D8" s="50">
        <f>'Proposed Budget'!D8</f>
        <v>0</v>
      </c>
      <c r="E8" s="50"/>
      <c r="F8" s="50">
        <f>D8-E8</f>
        <v>0</v>
      </c>
      <c r="G8" s="104" t="e">
        <f>F8/D8</f>
        <v>#DIV/0!</v>
      </c>
    </row>
    <row r="9" spans="1:9" ht="13.95" customHeight="1" x14ac:dyDescent="0.25">
      <c r="A9" s="28">
        <v>3020</v>
      </c>
      <c r="B9" s="29" t="s">
        <v>107</v>
      </c>
      <c r="C9" s="30"/>
      <c r="D9" s="50">
        <f>'Proposed Budget'!D9</f>
        <v>0</v>
      </c>
      <c r="E9" s="50"/>
      <c r="F9" s="50">
        <f t="shared" ref="F9:F13" si="0">D9-E9</f>
        <v>0</v>
      </c>
      <c r="G9" s="104" t="e">
        <f t="shared" ref="G9:G13" si="1">F9/D9</f>
        <v>#DIV/0!</v>
      </c>
      <c r="H9" s="19"/>
    </row>
    <row r="10" spans="1:9" ht="13.95" customHeight="1" x14ac:dyDescent="0.25">
      <c r="A10" s="28">
        <v>3060</v>
      </c>
      <c r="B10" s="29" t="s">
        <v>108</v>
      </c>
      <c r="C10" s="30"/>
      <c r="D10" s="50">
        <f>'Proposed Budget'!D10</f>
        <v>0</v>
      </c>
      <c r="E10" s="50"/>
      <c r="F10" s="50">
        <f t="shared" si="0"/>
        <v>0</v>
      </c>
      <c r="G10" s="104" t="e">
        <f t="shared" si="1"/>
        <v>#DIV/0!</v>
      </c>
      <c r="H10" s="19"/>
    </row>
    <row r="11" spans="1:9" ht="13.95" customHeight="1" x14ac:dyDescent="0.25">
      <c r="A11" s="28">
        <v>3070</v>
      </c>
      <c r="B11" s="29" t="s">
        <v>109</v>
      </c>
      <c r="C11" s="30"/>
      <c r="D11" s="50">
        <f>'Proposed Budget'!D11</f>
        <v>0</v>
      </c>
      <c r="E11" s="50"/>
      <c r="F11" s="50">
        <f t="shared" si="0"/>
        <v>0</v>
      </c>
      <c r="G11" s="104" t="e">
        <f t="shared" si="1"/>
        <v>#DIV/0!</v>
      </c>
      <c r="H11" s="19"/>
    </row>
    <row r="12" spans="1:9" ht="13.95" customHeight="1" x14ac:dyDescent="0.25">
      <c r="A12" s="28">
        <v>3080</v>
      </c>
      <c r="B12" s="29" t="s">
        <v>110</v>
      </c>
      <c r="C12" s="30"/>
      <c r="D12" s="50">
        <f>'Proposed Budget'!D12</f>
        <v>0</v>
      </c>
      <c r="E12" s="50"/>
      <c r="F12" s="50">
        <f t="shared" si="0"/>
        <v>0</v>
      </c>
      <c r="G12" s="104" t="e">
        <f t="shared" si="1"/>
        <v>#DIV/0!</v>
      </c>
      <c r="H12" s="19"/>
    </row>
    <row r="13" spans="1:9" ht="13.95" customHeight="1" x14ac:dyDescent="0.25">
      <c r="A13" s="28">
        <v>3090</v>
      </c>
      <c r="B13" s="29" t="s">
        <v>64</v>
      </c>
      <c r="C13" s="30"/>
      <c r="D13" s="50">
        <f>'Proposed Budget'!D13</f>
        <v>0</v>
      </c>
      <c r="E13" s="50"/>
      <c r="F13" s="50">
        <f t="shared" si="0"/>
        <v>0</v>
      </c>
      <c r="G13" s="104" t="e">
        <f t="shared" si="1"/>
        <v>#DIV/0!</v>
      </c>
      <c r="H13" s="19"/>
    </row>
    <row r="14" spans="1:9" ht="13.95" customHeight="1" x14ac:dyDescent="0.25">
      <c r="A14" s="28"/>
      <c r="B14" s="3"/>
      <c r="C14" s="3"/>
      <c r="D14" s="50"/>
      <c r="E14" s="50"/>
      <c r="F14" s="50"/>
      <c r="G14" s="100"/>
      <c r="H14" s="19"/>
    </row>
    <row r="15" spans="1:9" ht="13.95" customHeight="1" thickBot="1" x14ac:dyDescent="0.3">
      <c r="A15" s="8"/>
      <c r="B15" s="7" t="s">
        <v>26</v>
      </c>
      <c r="C15" s="7"/>
      <c r="D15" s="51">
        <f>SUM(D8:D14)</f>
        <v>0</v>
      </c>
      <c r="E15" s="51">
        <f t="shared" ref="E15:F15" si="2">SUM(E8:E14)</f>
        <v>0</v>
      </c>
      <c r="F15" s="51">
        <f t="shared" si="2"/>
        <v>0</v>
      </c>
      <c r="G15" s="64"/>
      <c r="H15" s="19"/>
    </row>
    <row r="16" spans="1:9" ht="13.95" customHeight="1" thickTop="1" x14ac:dyDescent="0.25">
      <c r="A16" s="8"/>
      <c r="B16" s="5"/>
      <c r="C16" s="5"/>
      <c r="D16" s="52"/>
      <c r="E16" s="52"/>
      <c r="F16" s="52"/>
      <c r="G16" s="52"/>
    </row>
    <row r="17" spans="1:8" ht="13.95" customHeight="1" x14ac:dyDescent="0.25">
      <c r="A17" s="5" t="s">
        <v>7</v>
      </c>
      <c r="B17" s="3"/>
      <c r="C17" s="3"/>
      <c r="D17" s="52"/>
      <c r="E17" s="52"/>
      <c r="F17" s="52"/>
      <c r="G17" s="52"/>
    </row>
    <row r="18" spans="1:8" ht="13.95" customHeight="1" x14ac:dyDescent="0.25">
      <c r="A18" s="5" t="s">
        <v>54</v>
      </c>
      <c r="B18" s="3"/>
      <c r="C18" s="3"/>
      <c r="D18" s="52"/>
      <c r="E18" s="52"/>
      <c r="F18" s="52"/>
      <c r="G18" s="52"/>
    </row>
    <row r="19" spans="1:8" ht="13.95" customHeight="1" x14ac:dyDescent="0.25">
      <c r="A19" s="29">
        <v>4000</v>
      </c>
      <c r="B19" s="32" t="s">
        <v>81</v>
      </c>
      <c r="C19" s="32"/>
      <c r="D19" s="53" t="s">
        <v>58</v>
      </c>
      <c r="E19" s="53" t="s">
        <v>58</v>
      </c>
      <c r="F19" s="53" t="s">
        <v>58</v>
      </c>
      <c r="G19" s="53"/>
      <c r="H19" s="83" t="s">
        <v>41</v>
      </c>
    </row>
    <row r="20" spans="1:8" ht="13.95" customHeight="1" x14ac:dyDescent="0.25">
      <c r="A20" s="25">
        <v>4001</v>
      </c>
      <c r="B20" s="26" t="s">
        <v>2</v>
      </c>
      <c r="C20" s="27"/>
      <c r="D20" s="50">
        <f>'Proposed Budget'!D20</f>
        <v>0</v>
      </c>
      <c r="E20" s="50"/>
      <c r="F20" s="50">
        <f t="shared" ref="F20:F30" si="3">D20-E20</f>
        <v>0</v>
      </c>
      <c r="G20" s="104" t="e">
        <f t="shared" ref="G20:G30" si="4">F20/D20</f>
        <v>#DIV/0!</v>
      </c>
    </row>
    <row r="21" spans="1:8" ht="13.95" customHeight="1" x14ac:dyDescent="0.25">
      <c r="A21" s="28">
        <v>4002</v>
      </c>
      <c r="B21" s="29" t="s">
        <v>6</v>
      </c>
      <c r="C21" s="30"/>
      <c r="D21" s="50">
        <f>'Proposed Budget'!D21</f>
        <v>0</v>
      </c>
      <c r="E21" s="50"/>
      <c r="F21" s="50">
        <f t="shared" si="3"/>
        <v>0</v>
      </c>
      <c r="G21" s="104" t="e">
        <f t="shared" si="4"/>
        <v>#DIV/0!</v>
      </c>
      <c r="H21" s="19"/>
    </row>
    <row r="22" spans="1:8" ht="13.95" customHeight="1" x14ac:dyDescent="0.25">
      <c r="A22" s="28">
        <v>4003</v>
      </c>
      <c r="B22" s="29" t="s">
        <v>111</v>
      </c>
      <c r="C22" s="30"/>
      <c r="D22" s="50">
        <f>'Proposed Budget'!D22</f>
        <v>0</v>
      </c>
      <c r="E22" s="50"/>
      <c r="F22" s="50">
        <f t="shared" si="3"/>
        <v>0</v>
      </c>
      <c r="G22" s="104" t="e">
        <f t="shared" si="4"/>
        <v>#DIV/0!</v>
      </c>
      <c r="H22" s="19"/>
    </row>
    <row r="23" spans="1:8" ht="13.95" customHeight="1" x14ac:dyDescent="0.25">
      <c r="A23" s="25">
        <v>4004</v>
      </c>
      <c r="B23" s="26" t="s">
        <v>112</v>
      </c>
      <c r="C23" s="27"/>
      <c r="D23" s="50">
        <f>'Proposed Budget'!D23</f>
        <v>0</v>
      </c>
      <c r="E23" s="50"/>
      <c r="F23" s="50">
        <f t="shared" si="3"/>
        <v>0</v>
      </c>
      <c r="G23" s="104" t="e">
        <f t="shared" si="4"/>
        <v>#DIV/0!</v>
      </c>
      <c r="H23" s="19"/>
    </row>
    <row r="24" spans="1:8" ht="13.95" customHeight="1" x14ac:dyDescent="0.25">
      <c r="A24" s="28">
        <v>4005</v>
      </c>
      <c r="B24" s="29" t="s">
        <v>66</v>
      </c>
      <c r="C24" s="30"/>
      <c r="D24" s="50">
        <f>'Proposed Budget'!D24</f>
        <v>0</v>
      </c>
      <c r="E24" s="50"/>
      <c r="F24" s="50">
        <f t="shared" si="3"/>
        <v>0</v>
      </c>
      <c r="G24" s="104" t="e">
        <f t="shared" si="4"/>
        <v>#DIV/0!</v>
      </c>
      <c r="H24" s="19"/>
    </row>
    <row r="25" spans="1:8" ht="13.95" customHeight="1" x14ac:dyDescent="0.25">
      <c r="A25" s="28">
        <v>4006</v>
      </c>
      <c r="B25" s="29" t="s">
        <v>67</v>
      </c>
      <c r="C25" s="30"/>
      <c r="D25" s="50">
        <f>'Proposed Budget'!D25</f>
        <v>0</v>
      </c>
      <c r="E25" s="50"/>
      <c r="F25" s="50">
        <f t="shared" si="3"/>
        <v>0</v>
      </c>
      <c r="G25" s="104" t="e">
        <f t="shared" si="4"/>
        <v>#DIV/0!</v>
      </c>
      <c r="H25" s="19"/>
    </row>
    <row r="26" spans="1:8" ht="13.95" customHeight="1" x14ac:dyDescent="0.25">
      <c r="A26" s="28">
        <v>4007</v>
      </c>
      <c r="B26" s="29" t="s">
        <v>113</v>
      </c>
      <c r="C26" s="30"/>
      <c r="D26" s="50">
        <f>'Proposed Budget'!D26</f>
        <v>0</v>
      </c>
      <c r="E26" s="50"/>
      <c r="F26" s="50">
        <f t="shared" si="3"/>
        <v>0</v>
      </c>
      <c r="G26" s="104" t="e">
        <f t="shared" si="4"/>
        <v>#DIV/0!</v>
      </c>
      <c r="H26" s="19"/>
    </row>
    <row r="27" spans="1:8" ht="13.95" customHeight="1" x14ac:dyDescent="0.25">
      <c r="A27" s="28">
        <v>4011</v>
      </c>
      <c r="B27" s="29" t="s">
        <v>114</v>
      </c>
      <c r="C27" s="30"/>
      <c r="D27" s="50">
        <f>'Proposed Budget'!D27</f>
        <v>0</v>
      </c>
      <c r="E27" s="50"/>
      <c r="F27" s="50">
        <f t="shared" si="3"/>
        <v>0</v>
      </c>
      <c r="G27" s="104" t="e">
        <f t="shared" si="4"/>
        <v>#DIV/0!</v>
      </c>
      <c r="H27" s="19"/>
    </row>
    <row r="28" spans="1:8" ht="13.95" customHeight="1" x14ac:dyDescent="0.25">
      <c r="A28" s="28">
        <v>4012</v>
      </c>
      <c r="B28" s="29" t="s">
        <v>115</v>
      </c>
      <c r="C28" s="30"/>
      <c r="D28" s="50">
        <f>'Proposed Budget'!D28</f>
        <v>0</v>
      </c>
      <c r="E28" s="50"/>
      <c r="F28" s="50">
        <f t="shared" si="3"/>
        <v>0</v>
      </c>
      <c r="G28" s="104" t="e">
        <f t="shared" si="4"/>
        <v>#DIV/0!</v>
      </c>
      <c r="H28" s="19"/>
    </row>
    <row r="29" spans="1:8" ht="13.95" customHeight="1" x14ac:dyDescent="0.25">
      <c r="A29" s="28">
        <v>4013</v>
      </c>
      <c r="B29" s="29" t="s">
        <v>116</v>
      </c>
      <c r="C29" s="30"/>
      <c r="D29" s="50">
        <f>'Proposed Budget'!D29</f>
        <v>0</v>
      </c>
      <c r="E29" s="50"/>
      <c r="F29" s="50">
        <f t="shared" si="3"/>
        <v>0</v>
      </c>
      <c r="G29" s="104" t="e">
        <f t="shared" si="4"/>
        <v>#DIV/0!</v>
      </c>
      <c r="H29" s="19"/>
    </row>
    <row r="30" spans="1:8" ht="13.95" customHeight="1" x14ac:dyDescent="0.25">
      <c r="A30" s="28">
        <v>4099</v>
      </c>
      <c r="B30" s="29" t="s">
        <v>117</v>
      </c>
      <c r="C30" s="30"/>
      <c r="D30" s="50">
        <f>'Proposed Budget'!D30</f>
        <v>0</v>
      </c>
      <c r="E30" s="50"/>
      <c r="F30" s="50">
        <f t="shared" si="3"/>
        <v>0</v>
      </c>
      <c r="G30" s="104" t="e">
        <f t="shared" si="4"/>
        <v>#DIV/0!</v>
      </c>
      <c r="H30" s="19"/>
    </row>
    <row r="31" spans="1:8" ht="13.95" customHeight="1" x14ac:dyDescent="0.25">
      <c r="A31" s="28"/>
      <c r="B31" s="29"/>
      <c r="C31" s="30"/>
      <c r="D31" s="54"/>
      <c r="E31" s="54"/>
      <c r="F31" s="54"/>
      <c r="G31" s="101"/>
      <c r="H31" s="83"/>
    </row>
    <row r="32" spans="1:8" ht="13.95" customHeight="1" x14ac:dyDescent="0.25">
      <c r="A32" s="93"/>
      <c r="C32" s="5" t="s">
        <v>30</v>
      </c>
      <c r="D32" s="50">
        <f>SUM(D20:D30)</f>
        <v>0</v>
      </c>
      <c r="E32" s="50">
        <f t="shared" ref="E32:F32" si="5">SUM(E20:E30)</f>
        <v>0</v>
      </c>
      <c r="F32" s="50">
        <f t="shared" si="5"/>
        <v>0</v>
      </c>
      <c r="G32" s="56"/>
      <c r="H32" s="83"/>
    </row>
    <row r="33" spans="1:8" ht="13.95" customHeight="1" x14ac:dyDescent="0.25">
      <c r="A33" s="93"/>
      <c r="C33" s="5"/>
      <c r="D33" s="92"/>
      <c r="E33" s="92"/>
      <c r="F33" s="92"/>
      <c r="G33" s="56"/>
      <c r="H33" s="83"/>
    </row>
    <row r="34" spans="1:8" ht="13.95" customHeight="1" x14ac:dyDescent="0.25">
      <c r="A34" s="26">
        <v>4100</v>
      </c>
      <c r="B34" s="31" t="s">
        <v>82</v>
      </c>
      <c r="C34" s="31"/>
      <c r="D34" s="49" t="s">
        <v>58</v>
      </c>
      <c r="E34" s="49" t="s">
        <v>58</v>
      </c>
      <c r="F34" s="49" t="s">
        <v>58</v>
      </c>
      <c r="G34" s="53"/>
      <c r="H34" s="83" t="s">
        <v>41</v>
      </c>
    </row>
    <row r="35" spans="1:8" ht="13.95" customHeight="1" x14ac:dyDescent="0.25">
      <c r="A35" s="25">
        <v>4101</v>
      </c>
      <c r="B35" s="26" t="s">
        <v>8</v>
      </c>
      <c r="C35" s="27"/>
      <c r="D35" s="50">
        <f>'Proposed Budget'!D35</f>
        <v>0</v>
      </c>
      <c r="E35" s="50"/>
      <c r="F35" s="50">
        <f t="shared" ref="F35:F42" si="6">D35-E35</f>
        <v>0</v>
      </c>
      <c r="G35" s="104" t="e">
        <f t="shared" ref="G35:G42" si="7">F35/D35</f>
        <v>#DIV/0!</v>
      </c>
      <c r="H35" s="83"/>
    </row>
    <row r="36" spans="1:8" ht="13.95" customHeight="1" x14ac:dyDescent="0.25">
      <c r="A36" s="28">
        <v>4102</v>
      </c>
      <c r="B36" s="29" t="s">
        <v>9</v>
      </c>
      <c r="C36" s="30"/>
      <c r="D36" s="50">
        <f>'Proposed Budget'!D36</f>
        <v>0</v>
      </c>
      <c r="E36" s="50"/>
      <c r="F36" s="50">
        <f t="shared" si="6"/>
        <v>0</v>
      </c>
      <c r="G36" s="104" t="e">
        <f t="shared" si="7"/>
        <v>#DIV/0!</v>
      </c>
      <c r="H36" s="19"/>
    </row>
    <row r="37" spans="1:8" ht="13.95" customHeight="1" x14ac:dyDescent="0.25">
      <c r="A37" s="28">
        <v>4104</v>
      </c>
      <c r="B37" s="29" t="s">
        <v>10</v>
      </c>
      <c r="C37" s="30"/>
      <c r="D37" s="50">
        <f>'Proposed Budget'!D37</f>
        <v>0</v>
      </c>
      <c r="E37" s="50"/>
      <c r="F37" s="50">
        <f t="shared" si="6"/>
        <v>0</v>
      </c>
      <c r="G37" s="104" t="e">
        <f t="shared" si="7"/>
        <v>#DIV/0!</v>
      </c>
      <c r="H37" s="19"/>
    </row>
    <row r="38" spans="1:8" ht="13.95" customHeight="1" x14ac:dyDescent="0.25">
      <c r="A38" s="28">
        <v>4106</v>
      </c>
      <c r="B38" s="29" t="s">
        <v>68</v>
      </c>
      <c r="C38" s="30"/>
      <c r="D38" s="50">
        <f>'Proposed Budget'!D38</f>
        <v>0</v>
      </c>
      <c r="E38" s="50"/>
      <c r="F38" s="50">
        <f t="shared" si="6"/>
        <v>0</v>
      </c>
      <c r="G38" s="104" t="e">
        <f t="shared" si="7"/>
        <v>#DIV/0!</v>
      </c>
      <c r="H38" s="19"/>
    </row>
    <row r="39" spans="1:8" ht="13.95" customHeight="1" x14ac:dyDescent="0.25">
      <c r="A39" s="28">
        <v>4107</v>
      </c>
      <c r="B39" s="29" t="s">
        <v>69</v>
      </c>
      <c r="C39" s="30"/>
      <c r="D39" s="50">
        <f>'Proposed Budget'!D39</f>
        <v>0</v>
      </c>
      <c r="E39" s="50"/>
      <c r="F39" s="50">
        <f t="shared" si="6"/>
        <v>0</v>
      </c>
      <c r="G39" s="104" t="e">
        <f t="shared" si="7"/>
        <v>#DIV/0!</v>
      </c>
      <c r="H39" s="19"/>
    </row>
    <row r="40" spans="1:8" ht="13.95" customHeight="1" x14ac:dyDescent="0.25">
      <c r="A40" s="28">
        <v>4108</v>
      </c>
      <c r="B40" s="29" t="s">
        <v>90</v>
      </c>
      <c r="C40" s="30"/>
      <c r="D40" s="50">
        <f>'Proposed Budget'!D40</f>
        <v>0</v>
      </c>
      <c r="E40" s="50"/>
      <c r="F40" s="50">
        <f t="shared" si="6"/>
        <v>0</v>
      </c>
      <c r="G40" s="104" t="e">
        <f t="shared" si="7"/>
        <v>#DIV/0!</v>
      </c>
      <c r="H40" s="19"/>
    </row>
    <row r="41" spans="1:8" ht="13.95" customHeight="1" x14ac:dyDescent="0.25">
      <c r="A41" s="28">
        <v>4109</v>
      </c>
      <c r="B41" s="29" t="s">
        <v>70</v>
      </c>
      <c r="C41" s="30"/>
      <c r="D41" s="50">
        <f>'Proposed Budget'!D41</f>
        <v>0</v>
      </c>
      <c r="E41" s="50"/>
      <c r="F41" s="50">
        <f t="shared" si="6"/>
        <v>0</v>
      </c>
      <c r="G41" s="104" t="e">
        <f t="shared" si="7"/>
        <v>#DIV/0!</v>
      </c>
      <c r="H41" s="19"/>
    </row>
    <row r="42" spans="1:8" ht="13.8" customHeight="1" x14ac:dyDescent="0.25">
      <c r="A42" s="28">
        <v>4199</v>
      </c>
      <c r="B42" s="29" t="s">
        <v>11</v>
      </c>
      <c r="C42" s="30"/>
      <c r="D42" s="50">
        <f>'Proposed Budget'!D42</f>
        <v>0</v>
      </c>
      <c r="E42" s="50"/>
      <c r="F42" s="50">
        <f t="shared" si="6"/>
        <v>0</v>
      </c>
      <c r="G42" s="104" t="e">
        <f t="shared" si="7"/>
        <v>#DIV/0!</v>
      </c>
      <c r="H42" s="19"/>
    </row>
    <row r="43" spans="1:8" ht="13.95" customHeight="1" x14ac:dyDescent="0.25">
      <c r="A43" s="28"/>
      <c r="B43" s="29"/>
      <c r="C43" s="30"/>
      <c r="D43" s="54"/>
      <c r="E43" s="54"/>
      <c r="F43" s="54"/>
      <c r="G43" s="101"/>
      <c r="H43" s="83"/>
    </row>
    <row r="44" spans="1:8" ht="13.95" customHeight="1" x14ac:dyDescent="0.25">
      <c r="A44" s="93"/>
      <c r="C44" s="5" t="s">
        <v>31</v>
      </c>
      <c r="D44" s="54">
        <f>SUM(D35:D42)</f>
        <v>0</v>
      </c>
      <c r="E44" s="54">
        <f t="shared" ref="E44:F44" si="8">SUM(E35:E42)</f>
        <v>0</v>
      </c>
      <c r="F44" s="54">
        <f t="shared" si="8"/>
        <v>0</v>
      </c>
      <c r="G44" s="101"/>
      <c r="H44" s="83"/>
    </row>
    <row r="45" spans="1:8" ht="13.95" customHeight="1" thickBot="1" x14ac:dyDescent="0.3">
      <c r="A45" s="93"/>
      <c r="B45" s="5" t="s">
        <v>32</v>
      </c>
      <c r="C45" s="9"/>
      <c r="D45" s="51">
        <f>SUM(D32+D44)</f>
        <v>0</v>
      </c>
      <c r="E45" s="51">
        <f t="shared" ref="E45:F45" si="9">SUM(E32+E44)</f>
        <v>0</v>
      </c>
      <c r="F45" s="51">
        <f t="shared" si="9"/>
        <v>0</v>
      </c>
      <c r="G45" s="52"/>
      <c r="H45" s="83"/>
    </row>
    <row r="46" spans="1:8" ht="13.95" customHeight="1" thickTop="1" x14ac:dyDescent="0.25">
      <c r="A46" s="93"/>
      <c r="B46" s="10"/>
      <c r="C46" s="10"/>
      <c r="D46" s="55"/>
      <c r="E46" s="55"/>
      <c r="F46" s="55"/>
      <c r="G46" s="52"/>
    </row>
    <row r="47" spans="1:8" ht="13.95" customHeight="1" x14ac:dyDescent="0.25">
      <c r="A47" s="31" t="s">
        <v>94</v>
      </c>
      <c r="B47" s="31"/>
      <c r="C47" s="31"/>
      <c r="D47" s="56"/>
      <c r="E47" s="56"/>
      <c r="F47" s="56"/>
      <c r="G47" s="52"/>
    </row>
    <row r="48" spans="1:8" ht="13.95" customHeight="1" x14ac:dyDescent="0.25">
      <c r="A48" s="3">
        <v>4200</v>
      </c>
      <c r="B48" s="5" t="s">
        <v>118</v>
      </c>
      <c r="C48" s="5"/>
      <c r="D48" s="53" t="s">
        <v>58</v>
      </c>
      <c r="E48" s="53" t="s">
        <v>58</v>
      </c>
      <c r="F48" s="53" t="s">
        <v>58</v>
      </c>
      <c r="G48" s="53"/>
      <c r="H48" s="83" t="s">
        <v>41</v>
      </c>
    </row>
    <row r="49" spans="1:8" ht="13.95" customHeight="1" x14ac:dyDescent="0.25">
      <c r="A49" s="28">
        <v>4203</v>
      </c>
      <c r="B49" s="29" t="s">
        <v>23</v>
      </c>
      <c r="C49" s="30"/>
      <c r="D49" s="50">
        <f>'Proposed Budget'!D49</f>
        <v>0</v>
      </c>
      <c r="E49" s="50"/>
      <c r="F49" s="50">
        <f t="shared" ref="F49:F80" si="10">D49-E49</f>
        <v>0</v>
      </c>
      <c r="G49" s="104" t="e">
        <f t="shared" ref="G49:G80" si="11">F49/D49</f>
        <v>#DIV/0!</v>
      </c>
    </row>
    <row r="50" spans="1:8" ht="13.95" customHeight="1" x14ac:dyDescent="0.25">
      <c r="A50" s="28">
        <v>4204</v>
      </c>
      <c r="B50" s="29" t="s">
        <v>72</v>
      </c>
      <c r="C50" s="30"/>
      <c r="D50" s="50">
        <f>'Proposed Budget'!D50</f>
        <v>0</v>
      </c>
      <c r="E50" s="50"/>
      <c r="F50" s="50">
        <f t="shared" si="10"/>
        <v>0</v>
      </c>
      <c r="G50" s="104" t="e">
        <f t="shared" si="11"/>
        <v>#DIV/0!</v>
      </c>
      <c r="H50" s="19"/>
    </row>
    <row r="51" spans="1:8" ht="13.95" customHeight="1" x14ac:dyDescent="0.25">
      <c r="A51" s="28">
        <v>4208</v>
      </c>
      <c r="B51" s="29" t="s">
        <v>119</v>
      </c>
      <c r="C51" s="30"/>
      <c r="D51" s="50">
        <f>'Proposed Budget'!D51</f>
        <v>0</v>
      </c>
      <c r="E51" s="50"/>
      <c r="F51" s="50">
        <f t="shared" si="10"/>
        <v>0</v>
      </c>
      <c r="G51" s="104" t="e">
        <f t="shared" si="11"/>
        <v>#DIV/0!</v>
      </c>
      <c r="H51" s="19"/>
    </row>
    <row r="52" spans="1:8" ht="13.95" customHeight="1" x14ac:dyDescent="0.25">
      <c r="A52" s="28">
        <v>4209</v>
      </c>
      <c r="B52" s="29" t="s">
        <v>12</v>
      </c>
      <c r="C52" s="30"/>
      <c r="D52" s="50">
        <f>'Proposed Budget'!D52</f>
        <v>0</v>
      </c>
      <c r="E52" s="50"/>
      <c r="F52" s="50">
        <f t="shared" si="10"/>
        <v>0</v>
      </c>
      <c r="G52" s="104" t="e">
        <f t="shared" si="11"/>
        <v>#DIV/0!</v>
      </c>
      <c r="H52" s="19"/>
    </row>
    <row r="53" spans="1:8" ht="13.95" customHeight="1" x14ac:dyDescent="0.25">
      <c r="A53" s="28">
        <v>4217</v>
      </c>
      <c r="B53" s="29" t="s">
        <v>13</v>
      </c>
      <c r="C53" s="30"/>
      <c r="D53" s="50">
        <f>'Proposed Budget'!D53</f>
        <v>0</v>
      </c>
      <c r="E53" s="50"/>
      <c r="F53" s="50">
        <f t="shared" si="10"/>
        <v>0</v>
      </c>
      <c r="G53" s="104" t="e">
        <f t="shared" si="11"/>
        <v>#DIV/0!</v>
      </c>
      <c r="H53" s="19"/>
    </row>
    <row r="54" spans="1:8" ht="13.95" customHeight="1" x14ac:dyDescent="0.25">
      <c r="A54" s="28">
        <v>4218</v>
      </c>
      <c r="B54" s="29" t="s">
        <v>120</v>
      </c>
      <c r="C54" s="30"/>
      <c r="D54" s="50">
        <f>'Proposed Budget'!D54</f>
        <v>0</v>
      </c>
      <c r="E54" s="50"/>
      <c r="F54" s="50">
        <f t="shared" si="10"/>
        <v>0</v>
      </c>
      <c r="G54" s="104" t="e">
        <f t="shared" si="11"/>
        <v>#DIV/0!</v>
      </c>
      <c r="H54" s="19"/>
    </row>
    <row r="55" spans="1:8" ht="13.95" customHeight="1" x14ac:dyDescent="0.25">
      <c r="A55" s="28">
        <v>4221</v>
      </c>
      <c r="B55" s="29" t="s">
        <v>121</v>
      </c>
      <c r="C55" s="30"/>
      <c r="D55" s="50">
        <f>'Proposed Budget'!D55</f>
        <v>0</v>
      </c>
      <c r="E55" s="50"/>
      <c r="F55" s="50">
        <f t="shared" si="10"/>
        <v>0</v>
      </c>
      <c r="G55" s="104" t="e">
        <f t="shared" si="11"/>
        <v>#DIV/0!</v>
      </c>
      <c r="H55" s="19"/>
    </row>
    <row r="56" spans="1:8" ht="13.95" customHeight="1" x14ac:dyDescent="0.25">
      <c r="A56" s="28">
        <v>4229</v>
      </c>
      <c r="B56" s="29" t="s">
        <v>122</v>
      </c>
      <c r="C56" s="30"/>
      <c r="D56" s="50">
        <f>'Proposed Budget'!D56</f>
        <v>0</v>
      </c>
      <c r="E56" s="50"/>
      <c r="F56" s="50">
        <f t="shared" si="10"/>
        <v>0</v>
      </c>
      <c r="G56" s="104" t="e">
        <f t="shared" si="11"/>
        <v>#DIV/0!</v>
      </c>
      <c r="H56" s="19"/>
    </row>
    <row r="57" spans="1:8" ht="13.95" customHeight="1" x14ac:dyDescent="0.25">
      <c r="A57" s="28">
        <v>4232</v>
      </c>
      <c r="B57" s="29" t="s">
        <v>14</v>
      </c>
      <c r="C57" s="30"/>
      <c r="D57" s="50">
        <f>'Proposed Budget'!D57</f>
        <v>0</v>
      </c>
      <c r="E57" s="50"/>
      <c r="F57" s="50">
        <f t="shared" si="10"/>
        <v>0</v>
      </c>
      <c r="G57" s="104" t="e">
        <f t="shared" si="11"/>
        <v>#DIV/0!</v>
      </c>
      <c r="H57" s="19"/>
    </row>
    <row r="58" spans="1:8" ht="13.95" customHeight="1" x14ac:dyDescent="0.25">
      <c r="A58" s="28">
        <v>4233</v>
      </c>
      <c r="B58" s="29" t="s">
        <v>123</v>
      </c>
      <c r="C58" s="30"/>
      <c r="D58" s="50">
        <f>'Proposed Budget'!D58</f>
        <v>0</v>
      </c>
      <c r="E58" s="50"/>
      <c r="F58" s="50">
        <f t="shared" si="10"/>
        <v>0</v>
      </c>
      <c r="G58" s="104" t="e">
        <f t="shared" si="11"/>
        <v>#DIV/0!</v>
      </c>
      <c r="H58" s="19"/>
    </row>
    <row r="59" spans="1:8" ht="13.95" customHeight="1" x14ac:dyDescent="0.25">
      <c r="A59" s="28">
        <v>4234</v>
      </c>
      <c r="B59" s="29" t="s">
        <v>24</v>
      </c>
      <c r="C59" s="30"/>
      <c r="D59" s="50">
        <f>'Proposed Budget'!D59</f>
        <v>0</v>
      </c>
      <c r="E59" s="50"/>
      <c r="F59" s="50">
        <f t="shared" si="10"/>
        <v>0</v>
      </c>
      <c r="G59" s="104" t="e">
        <f t="shared" si="11"/>
        <v>#DIV/0!</v>
      </c>
      <c r="H59" s="19"/>
    </row>
    <row r="60" spans="1:8" ht="13.95" customHeight="1" x14ac:dyDescent="0.25">
      <c r="A60" s="28">
        <v>4235</v>
      </c>
      <c r="B60" s="29" t="s">
        <v>16</v>
      </c>
      <c r="C60" s="30"/>
      <c r="D60" s="50">
        <f>'Proposed Budget'!D60</f>
        <v>0</v>
      </c>
      <c r="E60" s="50"/>
      <c r="F60" s="50">
        <f t="shared" si="10"/>
        <v>0</v>
      </c>
      <c r="G60" s="104" t="e">
        <f t="shared" si="11"/>
        <v>#DIV/0!</v>
      </c>
      <c r="H60" s="19"/>
    </row>
    <row r="61" spans="1:8" ht="13.95" customHeight="1" x14ac:dyDescent="0.25">
      <c r="A61" s="28">
        <v>4236</v>
      </c>
      <c r="B61" s="29" t="s">
        <v>75</v>
      </c>
      <c r="C61" s="30"/>
      <c r="D61" s="50">
        <f>'Proposed Budget'!D61</f>
        <v>0</v>
      </c>
      <c r="E61" s="50"/>
      <c r="F61" s="50">
        <f t="shared" si="10"/>
        <v>0</v>
      </c>
      <c r="G61" s="104" t="e">
        <f t="shared" si="11"/>
        <v>#DIV/0!</v>
      </c>
      <c r="H61" s="19"/>
    </row>
    <row r="62" spans="1:8" ht="13.95" customHeight="1" x14ac:dyDescent="0.25">
      <c r="A62" s="28">
        <v>4237</v>
      </c>
      <c r="B62" s="29" t="s">
        <v>124</v>
      </c>
      <c r="C62" s="30"/>
      <c r="D62" s="50">
        <f>'Proposed Budget'!D62</f>
        <v>0</v>
      </c>
      <c r="E62" s="50"/>
      <c r="F62" s="50">
        <f t="shared" si="10"/>
        <v>0</v>
      </c>
      <c r="G62" s="104" t="e">
        <f t="shared" si="11"/>
        <v>#DIV/0!</v>
      </c>
      <c r="H62" s="19"/>
    </row>
    <row r="63" spans="1:8" ht="13.95" customHeight="1" x14ac:dyDescent="0.25">
      <c r="A63" s="28">
        <v>4238</v>
      </c>
      <c r="B63" s="29" t="s">
        <v>125</v>
      </c>
      <c r="C63" s="30"/>
      <c r="D63" s="50">
        <f>'Proposed Budget'!D63</f>
        <v>0</v>
      </c>
      <c r="E63" s="50"/>
      <c r="F63" s="50">
        <f t="shared" si="10"/>
        <v>0</v>
      </c>
      <c r="G63" s="104" t="e">
        <f t="shared" si="11"/>
        <v>#DIV/0!</v>
      </c>
      <c r="H63" s="19"/>
    </row>
    <row r="64" spans="1:8" ht="13.95" customHeight="1" x14ac:dyDescent="0.25">
      <c r="A64" s="28">
        <v>4239</v>
      </c>
      <c r="B64" s="29" t="s">
        <v>126</v>
      </c>
      <c r="C64" s="30"/>
      <c r="D64" s="50">
        <f>'Proposed Budget'!D64</f>
        <v>0</v>
      </c>
      <c r="E64" s="50"/>
      <c r="F64" s="50">
        <f t="shared" si="10"/>
        <v>0</v>
      </c>
      <c r="G64" s="104" t="e">
        <f t="shared" si="11"/>
        <v>#DIV/0!</v>
      </c>
      <c r="H64" s="19"/>
    </row>
    <row r="65" spans="1:8" ht="13.95" customHeight="1" x14ac:dyDescent="0.25">
      <c r="A65" s="28">
        <v>4240</v>
      </c>
      <c r="B65" s="29" t="s">
        <v>77</v>
      </c>
      <c r="C65" s="30"/>
      <c r="D65" s="50">
        <f>'Proposed Budget'!D65</f>
        <v>0</v>
      </c>
      <c r="E65" s="50"/>
      <c r="F65" s="50">
        <f t="shared" si="10"/>
        <v>0</v>
      </c>
      <c r="G65" s="104" t="e">
        <f t="shared" si="11"/>
        <v>#DIV/0!</v>
      </c>
      <c r="H65" s="19"/>
    </row>
    <row r="66" spans="1:8" ht="13.95" customHeight="1" x14ac:dyDescent="0.25">
      <c r="A66" s="28">
        <v>4241</v>
      </c>
      <c r="B66" s="29" t="s">
        <v>76</v>
      </c>
      <c r="C66" s="30"/>
      <c r="D66" s="50">
        <f>'Proposed Budget'!D66</f>
        <v>0</v>
      </c>
      <c r="E66" s="50"/>
      <c r="F66" s="50">
        <f t="shared" si="10"/>
        <v>0</v>
      </c>
      <c r="G66" s="104" t="e">
        <f t="shared" si="11"/>
        <v>#DIV/0!</v>
      </c>
      <c r="H66" s="19"/>
    </row>
    <row r="67" spans="1:8" ht="13.95" customHeight="1" x14ac:dyDescent="0.25">
      <c r="A67" s="28">
        <v>4242</v>
      </c>
      <c r="B67" s="29" t="s">
        <v>127</v>
      </c>
      <c r="C67" s="30"/>
      <c r="D67" s="50">
        <f>'Proposed Budget'!D67</f>
        <v>0</v>
      </c>
      <c r="E67" s="50"/>
      <c r="F67" s="50">
        <f t="shared" si="10"/>
        <v>0</v>
      </c>
      <c r="G67" s="104" t="e">
        <f t="shared" si="11"/>
        <v>#DIV/0!</v>
      </c>
      <c r="H67" s="19"/>
    </row>
    <row r="68" spans="1:8" ht="13.95" customHeight="1" x14ac:dyDescent="0.25">
      <c r="A68" s="28">
        <v>4243</v>
      </c>
      <c r="B68" s="29" t="s">
        <v>128</v>
      </c>
      <c r="C68" s="30"/>
      <c r="D68" s="50">
        <f>'Proposed Budget'!D68</f>
        <v>0</v>
      </c>
      <c r="E68" s="50"/>
      <c r="F68" s="50">
        <f t="shared" si="10"/>
        <v>0</v>
      </c>
      <c r="G68" s="104" t="e">
        <f t="shared" si="11"/>
        <v>#DIV/0!</v>
      </c>
      <c r="H68" s="19"/>
    </row>
    <row r="69" spans="1:8" ht="13.95" customHeight="1" x14ac:dyDescent="0.25">
      <c r="A69" s="28">
        <v>4244</v>
      </c>
      <c r="B69" s="29" t="s">
        <v>17</v>
      </c>
      <c r="C69" s="30"/>
      <c r="D69" s="50">
        <f>'Proposed Budget'!D69</f>
        <v>0</v>
      </c>
      <c r="E69" s="50"/>
      <c r="F69" s="50">
        <f t="shared" si="10"/>
        <v>0</v>
      </c>
      <c r="G69" s="104" t="e">
        <f t="shared" si="11"/>
        <v>#DIV/0!</v>
      </c>
      <c r="H69" s="19"/>
    </row>
    <row r="70" spans="1:8" ht="13.95" customHeight="1" x14ac:dyDescent="0.25">
      <c r="A70" s="28">
        <v>4245</v>
      </c>
      <c r="B70" s="29" t="s">
        <v>129</v>
      </c>
      <c r="C70" s="30"/>
      <c r="D70" s="50">
        <f>'Proposed Budget'!D70</f>
        <v>0</v>
      </c>
      <c r="E70" s="50"/>
      <c r="F70" s="50">
        <f t="shared" si="10"/>
        <v>0</v>
      </c>
      <c r="G70" s="104" t="e">
        <f t="shared" si="11"/>
        <v>#DIV/0!</v>
      </c>
      <c r="H70" s="19"/>
    </row>
    <row r="71" spans="1:8" ht="13.95" customHeight="1" x14ac:dyDescent="0.25">
      <c r="A71" s="28">
        <v>4246</v>
      </c>
      <c r="B71" s="29" t="s">
        <v>130</v>
      </c>
      <c r="C71" s="30"/>
      <c r="D71" s="50">
        <f>'Proposed Budget'!D71</f>
        <v>0</v>
      </c>
      <c r="E71" s="50"/>
      <c r="F71" s="50">
        <f t="shared" si="10"/>
        <v>0</v>
      </c>
      <c r="G71" s="104" t="e">
        <f t="shared" si="11"/>
        <v>#DIV/0!</v>
      </c>
      <c r="H71" s="19"/>
    </row>
    <row r="72" spans="1:8" ht="13.95" customHeight="1" x14ac:dyDescent="0.25">
      <c r="A72" s="28">
        <v>4247</v>
      </c>
      <c r="B72" s="29" t="s">
        <v>131</v>
      </c>
      <c r="C72" s="30"/>
      <c r="D72" s="50">
        <f>'Proposed Budget'!D72</f>
        <v>0</v>
      </c>
      <c r="E72" s="50"/>
      <c r="F72" s="50">
        <f t="shared" si="10"/>
        <v>0</v>
      </c>
      <c r="G72" s="104" t="e">
        <f t="shared" si="11"/>
        <v>#DIV/0!</v>
      </c>
      <c r="H72" s="19"/>
    </row>
    <row r="73" spans="1:8" ht="13.95" customHeight="1" x14ac:dyDescent="0.25">
      <c r="A73" s="28">
        <v>4248</v>
      </c>
      <c r="B73" s="29" t="s">
        <v>132</v>
      </c>
      <c r="C73" s="30"/>
      <c r="D73" s="50">
        <f>'Proposed Budget'!D73</f>
        <v>0</v>
      </c>
      <c r="E73" s="50"/>
      <c r="F73" s="50">
        <f t="shared" si="10"/>
        <v>0</v>
      </c>
      <c r="G73" s="104" t="e">
        <f t="shared" si="11"/>
        <v>#DIV/0!</v>
      </c>
      <c r="H73" s="19"/>
    </row>
    <row r="74" spans="1:8" ht="13.95" customHeight="1" x14ac:dyDescent="0.25">
      <c r="A74" s="28">
        <v>4249</v>
      </c>
      <c r="B74" s="29" t="s">
        <v>133</v>
      </c>
      <c r="C74" s="30"/>
      <c r="D74" s="50">
        <f>'Proposed Budget'!D74</f>
        <v>0</v>
      </c>
      <c r="E74" s="50"/>
      <c r="F74" s="50">
        <f t="shared" si="10"/>
        <v>0</v>
      </c>
      <c r="G74" s="104" t="e">
        <f t="shared" si="11"/>
        <v>#DIV/0!</v>
      </c>
      <c r="H74" s="19"/>
    </row>
    <row r="75" spans="1:8" ht="13.95" customHeight="1" x14ac:dyDescent="0.25">
      <c r="A75" s="28">
        <v>4250</v>
      </c>
      <c r="B75" s="29" t="s">
        <v>134</v>
      </c>
      <c r="C75" s="30"/>
      <c r="D75" s="50">
        <f>'Proposed Budget'!D75</f>
        <v>0</v>
      </c>
      <c r="E75" s="50"/>
      <c r="F75" s="50">
        <f t="shared" si="10"/>
        <v>0</v>
      </c>
      <c r="G75" s="104" t="e">
        <f t="shared" si="11"/>
        <v>#DIV/0!</v>
      </c>
      <c r="H75" s="19"/>
    </row>
    <row r="76" spans="1:8" ht="13.95" customHeight="1" x14ac:dyDescent="0.25">
      <c r="A76" s="28">
        <v>4251</v>
      </c>
      <c r="B76" s="29" t="s">
        <v>135</v>
      </c>
      <c r="C76" s="30"/>
      <c r="D76" s="50">
        <f>'Proposed Budget'!D76</f>
        <v>0</v>
      </c>
      <c r="E76" s="50"/>
      <c r="F76" s="50">
        <f t="shared" si="10"/>
        <v>0</v>
      </c>
      <c r="G76" s="104" t="e">
        <f t="shared" si="11"/>
        <v>#DIV/0!</v>
      </c>
      <c r="H76" s="19"/>
    </row>
    <row r="77" spans="1:8" ht="13.95" customHeight="1" x14ac:dyDescent="0.25">
      <c r="A77" s="28">
        <v>4252</v>
      </c>
      <c r="B77" s="29" t="s">
        <v>136</v>
      </c>
      <c r="C77" s="30"/>
      <c r="D77" s="50">
        <f>'Proposed Budget'!D77</f>
        <v>0</v>
      </c>
      <c r="E77" s="50"/>
      <c r="F77" s="50">
        <f t="shared" si="10"/>
        <v>0</v>
      </c>
      <c r="G77" s="104" t="e">
        <f t="shared" si="11"/>
        <v>#DIV/0!</v>
      </c>
      <c r="H77" s="19"/>
    </row>
    <row r="78" spans="1:8" ht="13.95" customHeight="1" x14ac:dyDescent="0.25">
      <c r="A78" s="28">
        <v>4253</v>
      </c>
      <c r="B78" s="29" t="s">
        <v>137</v>
      </c>
      <c r="C78" s="30"/>
      <c r="D78" s="50">
        <f>'Proposed Budget'!D78</f>
        <v>0</v>
      </c>
      <c r="E78" s="50"/>
      <c r="F78" s="50">
        <f t="shared" si="10"/>
        <v>0</v>
      </c>
      <c r="G78" s="104" t="e">
        <f t="shared" si="11"/>
        <v>#DIV/0!</v>
      </c>
      <c r="H78" s="19"/>
    </row>
    <row r="79" spans="1:8" ht="13.95" customHeight="1" x14ac:dyDescent="0.25">
      <c r="A79" s="28">
        <v>4254</v>
      </c>
      <c r="B79" s="29" t="s">
        <v>138</v>
      </c>
      <c r="C79" s="30"/>
      <c r="D79" s="50">
        <f>'Proposed Budget'!D79</f>
        <v>0</v>
      </c>
      <c r="E79" s="50"/>
      <c r="F79" s="50">
        <f t="shared" si="10"/>
        <v>0</v>
      </c>
      <c r="G79" s="104" t="e">
        <f t="shared" si="11"/>
        <v>#DIV/0!</v>
      </c>
      <c r="H79" s="19"/>
    </row>
    <row r="80" spans="1:8" ht="13.95" customHeight="1" x14ac:dyDescent="0.25">
      <c r="A80" s="28">
        <v>4299</v>
      </c>
      <c r="B80" s="29" t="s">
        <v>139</v>
      </c>
      <c r="C80" s="30"/>
      <c r="D80" s="50">
        <f>'Proposed Budget'!D80</f>
        <v>0</v>
      </c>
      <c r="E80" s="50"/>
      <c r="F80" s="50">
        <f t="shared" si="10"/>
        <v>0</v>
      </c>
      <c r="G80" s="104" t="e">
        <f t="shared" si="11"/>
        <v>#DIV/0!</v>
      </c>
      <c r="H80" s="19"/>
    </row>
    <row r="81" spans="1:8" ht="13.95" customHeight="1" x14ac:dyDescent="0.25">
      <c r="A81" s="28"/>
      <c r="B81" s="29"/>
      <c r="C81" s="30"/>
      <c r="D81" s="50"/>
      <c r="E81" s="50"/>
      <c r="F81" s="50"/>
      <c r="G81" s="100"/>
      <c r="H81" s="19"/>
    </row>
    <row r="82" spans="1:8" ht="13.95" customHeight="1" x14ac:dyDescent="0.25">
      <c r="A82" s="93"/>
      <c r="B82" s="3"/>
      <c r="C82" s="32" t="s">
        <v>182</v>
      </c>
      <c r="D82" s="50">
        <f>SUM(D49:D81)</f>
        <v>0</v>
      </c>
      <c r="E82" s="50">
        <f t="shared" ref="E82:F82" si="12">SUM(E49:E81)</f>
        <v>0</v>
      </c>
      <c r="F82" s="50">
        <f t="shared" si="12"/>
        <v>0</v>
      </c>
      <c r="G82" s="92"/>
      <c r="H82" s="17"/>
    </row>
    <row r="83" spans="1:8" ht="13.95" customHeight="1" x14ac:dyDescent="0.25">
      <c r="A83" s="93"/>
      <c r="B83" s="3"/>
      <c r="C83" s="3"/>
      <c r="D83" s="92"/>
      <c r="E83" s="92"/>
      <c r="F83" s="92"/>
      <c r="G83" s="92"/>
      <c r="H83" s="17"/>
    </row>
    <row r="84" spans="1:8" ht="13.95" customHeight="1" x14ac:dyDescent="0.25">
      <c r="A84" s="3">
        <v>4300</v>
      </c>
      <c r="B84" s="5" t="s">
        <v>140</v>
      </c>
      <c r="C84" s="5"/>
      <c r="D84" s="49" t="s">
        <v>58</v>
      </c>
      <c r="E84" s="49" t="s">
        <v>58</v>
      </c>
      <c r="F84" s="49" t="s">
        <v>58</v>
      </c>
      <c r="G84" s="49"/>
      <c r="H84" s="17" t="s">
        <v>41</v>
      </c>
    </row>
    <row r="85" spans="1:8" ht="13.95" customHeight="1" x14ac:dyDescent="0.25">
      <c r="A85" s="28">
        <v>4305</v>
      </c>
      <c r="B85" s="29" t="s">
        <v>141</v>
      </c>
      <c r="C85" s="30"/>
      <c r="D85" s="50">
        <f>'Proposed Budget'!D85</f>
        <v>0</v>
      </c>
      <c r="E85" s="50"/>
      <c r="F85" s="50">
        <f t="shared" ref="F85:F92" si="13">D85-E85</f>
        <v>0</v>
      </c>
      <c r="G85" s="104" t="e">
        <f t="shared" ref="G85:G92" si="14">F85/D85</f>
        <v>#DIV/0!</v>
      </c>
      <c r="H85" s="19"/>
    </row>
    <row r="86" spans="1:8" ht="13.95" customHeight="1" x14ac:dyDescent="0.25">
      <c r="A86" s="28">
        <v>4307</v>
      </c>
      <c r="B86" s="29" t="s">
        <v>142</v>
      </c>
      <c r="C86" s="30"/>
      <c r="D86" s="50">
        <f>'Proposed Budget'!D86</f>
        <v>0</v>
      </c>
      <c r="E86" s="50"/>
      <c r="F86" s="50">
        <f t="shared" si="13"/>
        <v>0</v>
      </c>
      <c r="G86" s="104" t="e">
        <f t="shared" si="14"/>
        <v>#DIV/0!</v>
      </c>
      <c r="H86" s="19"/>
    </row>
    <row r="87" spans="1:8" ht="13.95" customHeight="1" x14ac:dyDescent="0.25">
      <c r="A87" s="28">
        <v>4333</v>
      </c>
      <c r="B87" s="29" t="s">
        <v>74</v>
      </c>
      <c r="C87" s="30"/>
      <c r="D87" s="50">
        <f>'Proposed Budget'!D87</f>
        <v>0</v>
      </c>
      <c r="E87" s="50"/>
      <c r="F87" s="50">
        <f t="shared" si="13"/>
        <v>0</v>
      </c>
      <c r="G87" s="104" t="e">
        <f t="shared" si="14"/>
        <v>#DIV/0!</v>
      </c>
      <c r="H87" s="19"/>
    </row>
    <row r="88" spans="1:8" ht="13.95" customHeight="1" x14ac:dyDescent="0.25">
      <c r="A88" s="28">
        <v>4337</v>
      </c>
      <c r="B88" s="29" t="s">
        <v>143</v>
      </c>
      <c r="C88" s="30"/>
      <c r="D88" s="50">
        <f>'Proposed Budget'!D88</f>
        <v>0</v>
      </c>
      <c r="E88" s="50"/>
      <c r="F88" s="50">
        <f t="shared" si="13"/>
        <v>0</v>
      </c>
      <c r="G88" s="104" t="e">
        <f t="shared" si="14"/>
        <v>#DIV/0!</v>
      </c>
      <c r="H88" s="19"/>
    </row>
    <row r="89" spans="1:8" ht="13.95" customHeight="1" x14ac:dyDescent="0.25">
      <c r="A89" s="28">
        <v>4338</v>
      </c>
      <c r="B89" s="29" t="s">
        <v>78</v>
      </c>
      <c r="C89" s="30"/>
      <c r="D89" s="50">
        <f>'Proposed Budget'!D89</f>
        <v>0</v>
      </c>
      <c r="E89" s="50"/>
      <c r="F89" s="50">
        <f t="shared" si="13"/>
        <v>0</v>
      </c>
      <c r="G89" s="104" t="e">
        <f t="shared" si="14"/>
        <v>#DIV/0!</v>
      </c>
      <c r="H89" s="19"/>
    </row>
    <row r="90" spans="1:8" ht="13.95" customHeight="1" x14ac:dyDescent="0.25">
      <c r="A90" s="28">
        <v>4339</v>
      </c>
      <c r="B90" s="29" t="s">
        <v>120</v>
      </c>
      <c r="C90" s="30"/>
      <c r="D90" s="50">
        <f>'Proposed Budget'!D90</f>
        <v>0</v>
      </c>
      <c r="E90" s="50"/>
      <c r="F90" s="50">
        <f t="shared" si="13"/>
        <v>0</v>
      </c>
      <c r="G90" s="104" t="e">
        <f t="shared" si="14"/>
        <v>#DIV/0!</v>
      </c>
      <c r="H90" s="19"/>
    </row>
    <row r="91" spans="1:8" ht="13.95" customHeight="1" x14ac:dyDescent="0.25">
      <c r="A91" s="28">
        <v>4340</v>
      </c>
      <c r="B91" s="29" t="s">
        <v>144</v>
      </c>
      <c r="C91" s="30"/>
      <c r="D91" s="50">
        <f>'Proposed Budget'!D91</f>
        <v>0</v>
      </c>
      <c r="E91" s="50"/>
      <c r="F91" s="50">
        <f t="shared" si="13"/>
        <v>0</v>
      </c>
      <c r="G91" s="104" t="e">
        <f t="shared" si="14"/>
        <v>#DIV/0!</v>
      </c>
      <c r="H91" s="19"/>
    </row>
    <row r="92" spans="1:8" ht="13.95" customHeight="1" x14ac:dyDescent="0.25">
      <c r="A92" s="28">
        <v>4399</v>
      </c>
      <c r="B92" s="29" t="s">
        <v>145</v>
      </c>
      <c r="C92" s="30"/>
      <c r="D92" s="50">
        <f>'Proposed Budget'!D92</f>
        <v>0</v>
      </c>
      <c r="E92" s="50"/>
      <c r="F92" s="50">
        <f t="shared" si="13"/>
        <v>0</v>
      </c>
      <c r="G92" s="104" t="e">
        <f t="shared" si="14"/>
        <v>#DIV/0!</v>
      </c>
      <c r="H92" s="19"/>
    </row>
    <row r="93" spans="1:8" ht="13.95" customHeight="1" x14ac:dyDescent="0.25">
      <c r="A93" s="28"/>
      <c r="B93" s="29"/>
      <c r="C93" s="30"/>
      <c r="D93" s="50"/>
      <c r="E93" s="50"/>
      <c r="F93" s="50"/>
      <c r="G93" s="100"/>
      <c r="H93" s="19"/>
    </row>
    <row r="94" spans="1:8" ht="13.95" customHeight="1" x14ac:dyDescent="0.25">
      <c r="A94" s="93"/>
      <c r="B94" s="3"/>
      <c r="C94" s="32" t="s">
        <v>183</v>
      </c>
      <c r="D94" s="50">
        <f>SUM(D85:D93)</f>
        <v>0</v>
      </c>
      <c r="E94" s="50">
        <f t="shared" ref="E94:F94" si="15">SUM(E85:E93)</f>
        <v>0</v>
      </c>
      <c r="F94" s="50">
        <f t="shared" si="15"/>
        <v>0</v>
      </c>
      <c r="G94" s="92"/>
      <c r="H94" s="17"/>
    </row>
    <row r="95" spans="1:8" ht="13.95" customHeight="1" x14ac:dyDescent="0.25">
      <c r="A95" s="93"/>
      <c r="B95" s="3"/>
      <c r="C95" s="3"/>
      <c r="D95" s="92"/>
      <c r="E95" s="92"/>
      <c r="F95" s="92"/>
      <c r="G95" s="92"/>
      <c r="H95" s="17"/>
    </row>
    <row r="96" spans="1:8" ht="13.95" customHeight="1" x14ac:dyDescent="0.25">
      <c r="A96" s="29">
        <v>4400</v>
      </c>
      <c r="B96" s="32" t="s">
        <v>146</v>
      </c>
      <c r="C96" s="32"/>
      <c r="D96" s="49" t="s">
        <v>58</v>
      </c>
      <c r="E96" s="49" t="s">
        <v>58</v>
      </c>
      <c r="F96" s="49" t="s">
        <v>58</v>
      </c>
      <c r="G96" s="49"/>
      <c r="H96" s="17" t="s">
        <v>41</v>
      </c>
    </row>
    <row r="97" spans="1:8" ht="13.95" customHeight="1" x14ac:dyDescent="0.25">
      <c r="A97" s="28">
        <v>4405</v>
      </c>
      <c r="B97" s="29" t="s">
        <v>147</v>
      </c>
      <c r="C97" s="30"/>
      <c r="D97" s="50">
        <f>'Proposed Budget'!D97</f>
        <v>0</v>
      </c>
      <c r="E97" s="50"/>
      <c r="F97" s="50">
        <f t="shared" ref="F97:F120" si="16">D97-E97</f>
        <v>0</v>
      </c>
      <c r="G97" s="104" t="e">
        <f t="shared" ref="G97:G120" si="17">F97/D97</f>
        <v>#DIV/0!</v>
      </c>
      <c r="H97" s="19"/>
    </row>
    <row r="98" spans="1:8" ht="13.95" customHeight="1" x14ac:dyDescent="0.25">
      <c r="A98" s="28">
        <v>4406</v>
      </c>
      <c r="B98" s="29" t="s">
        <v>148</v>
      </c>
      <c r="C98" s="30"/>
      <c r="D98" s="50">
        <f>'Proposed Budget'!D98</f>
        <v>0</v>
      </c>
      <c r="E98" s="50"/>
      <c r="F98" s="50">
        <f t="shared" si="16"/>
        <v>0</v>
      </c>
      <c r="G98" s="104" t="e">
        <f t="shared" si="17"/>
        <v>#DIV/0!</v>
      </c>
      <c r="H98" s="19"/>
    </row>
    <row r="99" spans="1:8" ht="13.95" customHeight="1" x14ac:dyDescent="0.25">
      <c r="A99" s="28">
        <v>4410</v>
      </c>
      <c r="B99" s="29" t="s">
        <v>149</v>
      </c>
      <c r="C99" s="30"/>
      <c r="D99" s="50">
        <f>'Proposed Budget'!D99</f>
        <v>0</v>
      </c>
      <c r="E99" s="50"/>
      <c r="F99" s="50">
        <f t="shared" si="16"/>
        <v>0</v>
      </c>
      <c r="G99" s="104" t="e">
        <f t="shared" si="17"/>
        <v>#DIV/0!</v>
      </c>
      <c r="H99" s="19"/>
    </row>
    <row r="100" spans="1:8" ht="13.95" customHeight="1" x14ac:dyDescent="0.25">
      <c r="A100" s="28">
        <v>4413</v>
      </c>
      <c r="B100" s="29" t="s">
        <v>150</v>
      </c>
      <c r="C100" s="30"/>
      <c r="D100" s="50">
        <f>'Proposed Budget'!D100</f>
        <v>0</v>
      </c>
      <c r="E100" s="50"/>
      <c r="F100" s="50">
        <f t="shared" si="16"/>
        <v>0</v>
      </c>
      <c r="G100" s="104" t="e">
        <f t="shared" si="17"/>
        <v>#DIV/0!</v>
      </c>
      <c r="H100" s="19"/>
    </row>
    <row r="101" spans="1:8" ht="13.95" customHeight="1" x14ac:dyDescent="0.25">
      <c r="A101" s="28">
        <v>4418</v>
      </c>
      <c r="B101" s="29" t="s">
        <v>151</v>
      </c>
      <c r="C101" s="30"/>
      <c r="D101" s="50">
        <f>'Proposed Budget'!D101</f>
        <v>0</v>
      </c>
      <c r="E101" s="50"/>
      <c r="F101" s="50">
        <f t="shared" si="16"/>
        <v>0</v>
      </c>
      <c r="G101" s="104" t="e">
        <f t="shared" si="17"/>
        <v>#DIV/0!</v>
      </c>
      <c r="H101" s="19"/>
    </row>
    <row r="102" spans="1:8" ht="13.95" customHeight="1" x14ac:dyDescent="0.25">
      <c r="A102" s="28">
        <v>4419</v>
      </c>
      <c r="B102" s="29" t="s">
        <v>152</v>
      </c>
      <c r="C102" s="30"/>
      <c r="D102" s="50">
        <f>'Proposed Budget'!D102</f>
        <v>0</v>
      </c>
      <c r="E102" s="50"/>
      <c r="F102" s="50">
        <f t="shared" si="16"/>
        <v>0</v>
      </c>
      <c r="G102" s="104" t="e">
        <f t="shared" si="17"/>
        <v>#DIV/0!</v>
      </c>
      <c r="H102" s="19"/>
    </row>
    <row r="103" spans="1:8" ht="13.95" customHeight="1" x14ac:dyDescent="0.25">
      <c r="A103" s="28">
        <v>4422</v>
      </c>
      <c r="B103" s="29" t="s">
        <v>71</v>
      </c>
      <c r="C103" s="30"/>
      <c r="D103" s="50">
        <f>'Proposed Budget'!D103</f>
        <v>0</v>
      </c>
      <c r="E103" s="50"/>
      <c r="F103" s="50">
        <f t="shared" si="16"/>
        <v>0</v>
      </c>
      <c r="G103" s="104" t="e">
        <f t="shared" si="17"/>
        <v>#DIV/0!</v>
      </c>
      <c r="H103" s="19"/>
    </row>
    <row r="104" spans="1:8" ht="13.95" customHeight="1" x14ac:dyDescent="0.25">
      <c r="A104" s="28">
        <v>4423</v>
      </c>
      <c r="B104" s="29" t="s">
        <v>153</v>
      </c>
      <c r="C104" s="30"/>
      <c r="D104" s="50">
        <f>'Proposed Budget'!D104</f>
        <v>0</v>
      </c>
      <c r="E104" s="50"/>
      <c r="F104" s="50">
        <f t="shared" si="16"/>
        <v>0</v>
      </c>
      <c r="G104" s="104" t="e">
        <f t="shared" si="17"/>
        <v>#DIV/0!</v>
      </c>
      <c r="H104" s="19"/>
    </row>
    <row r="105" spans="1:8" ht="13.95" customHeight="1" x14ac:dyDescent="0.25">
      <c r="A105" s="28">
        <v>4424</v>
      </c>
      <c r="B105" s="29" t="s">
        <v>154</v>
      </c>
      <c r="C105" s="30"/>
      <c r="D105" s="50">
        <f>'Proposed Budget'!D105</f>
        <v>0</v>
      </c>
      <c r="E105" s="50"/>
      <c r="F105" s="50">
        <f t="shared" si="16"/>
        <v>0</v>
      </c>
      <c r="G105" s="104" t="e">
        <f t="shared" si="17"/>
        <v>#DIV/0!</v>
      </c>
      <c r="H105" s="19"/>
    </row>
    <row r="106" spans="1:8" ht="13.95" customHeight="1" x14ac:dyDescent="0.25">
      <c r="A106" s="28">
        <v>4426</v>
      </c>
      <c r="B106" s="29" t="s">
        <v>155</v>
      </c>
      <c r="C106" s="30"/>
      <c r="D106" s="50">
        <f>'Proposed Budget'!D106</f>
        <v>0</v>
      </c>
      <c r="E106" s="50"/>
      <c r="F106" s="50">
        <f t="shared" si="16"/>
        <v>0</v>
      </c>
      <c r="G106" s="104" t="e">
        <f t="shared" si="17"/>
        <v>#DIV/0!</v>
      </c>
      <c r="H106" s="19"/>
    </row>
    <row r="107" spans="1:8" ht="13.95" customHeight="1" x14ac:dyDescent="0.25">
      <c r="A107" s="28">
        <v>4427</v>
      </c>
      <c r="B107" s="29" t="s">
        <v>156</v>
      </c>
      <c r="C107" s="30"/>
      <c r="D107" s="50">
        <f>'Proposed Budget'!D107</f>
        <v>0</v>
      </c>
      <c r="E107" s="50"/>
      <c r="F107" s="50">
        <f t="shared" si="16"/>
        <v>0</v>
      </c>
      <c r="G107" s="104" t="e">
        <f t="shared" si="17"/>
        <v>#DIV/0!</v>
      </c>
      <c r="H107" s="19"/>
    </row>
    <row r="108" spans="1:8" ht="13.95" customHeight="1" x14ac:dyDescent="0.25">
      <c r="A108" s="28">
        <v>4428</v>
      </c>
      <c r="B108" s="29" t="s">
        <v>157</v>
      </c>
      <c r="C108" s="30"/>
      <c r="D108" s="50">
        <f>'Proposed Budget'!D108</f>
        <v>0</v>
      </c>
      <c r="E108" s="50"/>
      <c r="F108" s="50">
        <f t="shared" si="16"/>
        <v>0</v>
      </c>
      <c r="G108" s="104" t="e">
        <f t="shared" si="17"/>
        <v>#DIV/0!</v>
      </c>
      <c r="H108" s="19"/>
    </row>
    <row r="109" spans="1:8" ht="13.95" customHeight="1" x14ac:dyDescent="0.25">
      <c r="A109" s="28">
        <v>4429</v>
      </c>
      <c r="B109" s="29" t="s">
        <v>73</v>
      </c>
      <c r="C109" s="30"/>
      <c r="D109" s="50">
        <f>'Proposed Budget'!D109</f>
        <v>0</v>
      </c>
      <c r="E109" s="50"/>
      <c r="F109" s="50">
        <f t="shared" si="16"/>
        <v>0</v>
      </c>
      <c r="G109" s="104" t="e">
        <f t="shared" si="17"/>
        <v>#DIV/0!</v>
      </c>
      <c r="H109" s="19"/>
    </row>
    <row r="110" spans="1:8" ht="13.95" customHeight="1" x14ac:dyDescent="0.25">
      <c r="A110" s="28">
        <v>4430</v>
      </c>
      <c r="B110" s="29" t="s">
        <v>158</v>
      </c>
      <c r="C110" s="30"/>
      <c r="D110" s="50">
        <f>'Proposed Budget'!D110</f>
        <v>0</v>
      </c>
      <c r="E110" s="50"/>
      <c r="F110" s="50">
        <f t="shared" si="16"/>
        <v>0</v>
      </c>
      <c r="G110" s="104" t="e">
        <f t="shared" si="17"/>
        <v>#DIV/0!</v>
      </c>
      <c r="H110" s="19"/>
    </row>
    <row r="111" spans="1:8" ht="13.95" customHeight="1" x14ac:dyDescent="0.25">
      <c r="A111" s="28">
        <v>4431</v>
      </c>
      <c r="B111" s="29" t="s">
        <v>120</v>
      </c>
      <c r="C111" s="30"/>
      <c r="D111" s="50">
        <f>'Proposed Budget'!D111</f>
        <v>0</v>
      </c>
      <c r="E111" s="50"/>
      <c r="F111" s="50">
        <f t="shared" si="16"/>
        <v>0</v>
      </c>
      <c r="G111" s="104" t="e">
        <f t="shared" si="17"/>
        <v>#DIV/0!</v>
      </c>
      <c r="H111" s="19"/>
    </row>
    <row r="112" spans="1:8" ht="13.95" customHeight="1" x14ac:dyDescent="0.25">
      <c r="A112" s="28">
        <v>4432</v>
      </c>
      <c r="B112" s="29" t="s">
        <v>159</v>
      </c>
      <c r="C112" s="30"/>
      <c r="D112" s="50">
        <f>'Proposed Budget'!D112</f>
        <v>0</v>
      </c>
      <c r="E112" s="50"/>
      <c r="F112" s="50">
        <f t="shared" si="16"/>
        <v>0</v>
      </c>
      <c r="G112" s="104" t="e">
        <f t="shared" si="17"/>
        <v>#DIV/0!</v>
      </c>
      <c r="H112" s="19"/>
    </row>
    <row r="113" spans="1:8" ht="13.95" customHeight="1" x14ac:dyDescent="0.25">
      <c r="A113" s="28">
        <v>4433</v>
      </c>
      <c r="B113" s="29" t="s">
        <v>15</v>
      </c>
      <c r="C113" s="30"/>
      <c r="D113" s="50">
        <f>'Proposed Budget'!D113</f>
        <v>0</v>
      </c>
      <c r="E113" s="50"/>
      <c r="F113" s="50">
        <f t="shared" si="16"/>
        <v>0</v>
      </c>
      <c r="G113" s="104" t="e">
        <f t="shared" si="17"/>
        <v>#DIV/0!</v>
      </c>
      <c r="H113" s="19"/>
    </row>
    <row r="114" spans="1:8" ht="13.95" customHeight="1" x14ac:dyDescent="0.25">
      <c r="A114" s="28">
        <v>4435</v>
      </c>
      <c r="B114" s="29" t="s">
        <v>160</v>
      </c>
      <c r="C114" s="30"/>
      <c r="D114" s="50">
        <f>'Proposed Budget'!D114</f>
        <v>0</v>
      </c>
      <c r="E114" s="50"/>
      <c r="F114" s="50">
        <f t="shared" si="16"/>
        <v>0</v>
      </c>
      <c r="G114" s="104" t="e">
        <f t="shared" si="17"/>
        <v>#DIV/0!</v>
      </c>
      <c r="H114" s="19"/>
    </row>
    <row r="115" spans="1:8" ht="13.95" customHeight="1" x14ac:dyDescent="0.25">
      <c r="A115" s="28">
        <v>4436</v>
      </c>
      <c r="B115" s="29" t="s">
        <v>161</v>
      </c>
      <c r="C115" s="30"/>
      <c r="D115" s="50">
        <f>'Proposed Budget'!D115</f>
        <v>0</v>
      </c>
      <c r="E115" s="50"/>
      <c r="F115" s="50">
        <f t="shared" si="16"/>
        <v>0</v>
      </c>
      <c r="G115" s="104" t="e">
        <f t="shared" si="17"/>
        <v>#DIV/0!</v>
      </c>
      <c r="H115" s="19"/>
    </row>
    <row r="116" spans="1:8" ht="13.95" customHeight="1" x14ac:dyDescent="0.25">
      <c r="A116" s="28">
        <v>4437</v>
      </c>
      <c r="B116" s="29" t="s">
        <v>162</v>
      </c>
      <c r="C116" s="30"/>
      <c r="D116" s="50">
        <f>'Proposed Budget'!D116</f>
        <v>0</v>
      </c>
      <c r="E116" s="50"/>
      <c r="F116" s="50">
        <f t="shared" si="16"/>
        <v>0</v>
      </c>
      <c r="G116" s="104" t="e">
        <f t="shared" si="17"/>
        <v>#DIV/0!</v>
      </c>
      <c r="H116" s="19"/>
    </row>
    <row r="117" spans="1:8" ht="13.95" customHeight="1" x14ac:dyDescent="0.25">
      <c r="A117" s="28">
        <v>4438</v>
      </c>
      <c r="B117" s="29" t="s">
        <v>163</v>
      </c>
      <c r="C117" s="30"/>
      <c r="D117" s="50">
        <f>'Proposed Budget'!D117</f>
        <v>0</v>
      </c>
      <c r="E117" s="50"/>
      <c r="F117" s="50">
        <f t="shared" si="16"/>
        <v>0</v>
      </c>
      <c r="G117" s="104" t="e">
        <f t="shared" si="17"/>
        <v>#DIV/0!</v>
      </c>
      <c r="H117" s="19"/>
    </row>
    <row r="118" spans="1:8" ht="13.95" customHeight="1" x14ac:dyDescent="0.25">
      <c r="A118" s="28">
        <v>4439</v>
      </c>
      <c r="B118" s="29" t="s">
        <v>164</v>
      </c>
      <c r="C118" s="30"/>
      <c r="D118" s="50">
        <f>'Proposed Budget'!D118</f>
        <v>0</v>
      </c>
      <c r="E118" s="50"/>
      <c r="F118" s="50">
        <f t="shared" si="16"/>
        <v>0</v>
      </c>
      <c r="G118" s="104" t="e">
        <f t="shared" si="17"/>
        <v>#DIV/0!</v>
      </c>
      <c r="H118" s="19"/>
    </row>
    <row r="119" spans="1:8" ht="13.95" customHeight="1" x14ac:dyDescent="0.25">
      <c r="A119" s="28">
        <v>4440</v>
      </c>
      <c r="B119" s="29" t="s">
        <v>165</v>
      </c>
      <c r="C119" s="30"/>
      <c r="D119" s="50">
        <f>'Proposed Budget'!D119</f>
        <v>0</v>
      </c>
      <c r="E119" s="50"/>
      <c r="F119" s="50">
        <f t="shared" si="16"/>
        <v>0</v>
      </c>
      <c r="G119" s="104" t="e">
        <f t="shared" si="17"/>
        <v>#DIV/0!</v>
      </c>
      <c r="H119" s="19"/>
    </row>
    <row r="120" spans="1:8" ht="13.95" customHeight="1" x14ac:dyDescent="0.25">
      <c r="A120" s="28">
        <v>4499</v>
      </c>
      <c r="B120" s="29" t="s">
        <v>166</v>
      </c>
      <c r="C120" s="30"/>
      <c r="D120" s="50">
        <f>'Proposed Budget'!D120</f>
        <v>0</v>
      </c>
      <c r="E120" s="50"/>
      <c r="F120" s="50">
        <f t="shared" si="16"/>
        <v>0</v>
      </c>
      <c r="G120" s="104" t="e">
        <f t="shared" si="17"/>
        <v>#DIV/0!</v>
      </c>
      <c r="H120" s="19"/>
    </row>
    <row r="121" spans="1:8" ht="13.95" customHeight="1" x14ac:dyDescent="0.25">
      <c r="A121" s="28"/>
      <c r="B121" s="29"/>
      <c r="C121" s="30"/>
      <c r="D121" s="50"/>
      <c r="E121" s="50"/>
      <c r="F121" s="50"/>
      <c r="G121" s="100"/>
      <c r="H121" s="19"/>
    </row>
    <row r="122" spans="1:8" ht="13.95" customHeight="1" x14ac:dyDescent="0.25">
      <c r="A122" s="93"/>
      <c r="B122" s="3"/>
      <c r="C122" s="32" t="s">
        <v>184</v>
      </c>
      <c r="D122" s="50">
        <f>SUM(D97:D121)</f>
        <v>0</v>
      </c>
      <c r="E122" s="50">
        <f>SUM(E97:E121)</f>
        <v>0</v>
      </c>
      <c r="F122" s="50">
        <f>SUM(F97:F121)</f>
        <v>0</v>
      </c>
      <c r="G122" s="52"/>
      <c r="H122" s="8"/>
    </row>
    <row r="123" spans="1:8" ht="13.95" customHeight="1" x14ac:dyDescent="0.25">
      <c r="A123" s="93"/>
      <c r="B123" s="3"/>
      <c r="C123" s="3"/>
      <c r="D123" s="92"/>
      <c r="E123" s="92"/>
      <c r="F123" s="92"/>
      <c r="G123" s="52"/>
      <c r="H123" s="8"/>
    </row>
    <row r="124" spans="1:8" ht="13.95" customHeight="1" x14ac:dyDescent="0.25">
      <c r="A124" s="93"/>
      <c r="B124" s="31" t="s">
        <v>56</v>
      </c>
      <c r="C124" s="33"/>
      <c r="D124" s="50">
        <f>D122+D94+D82</f>
        <v>0</v>
      </c>
      <c r="E124" s="50">
        <f>E122+E94+E82</f>
        <v>0</v>
      </c>
      <c r="F124" s="50">
        <f>F122+F94+F82</f>
        <v>0</v>
      </c>
      <c r="G124" s="100"/>
      <c r="H124" s="19"/>
    </row>
    <row r="125" spans="1:8" ht="13.95" customHeight="1" thickBot="1" x14ac:dyDescent="0.3">
      <c r="A125" s="93"/>
      <c r="B125" s="32" t="s">
        <v>185</v>
      </c>
      <c r="C125" s="34"/>
      <c r="D125" s="51">
        <f>D124+D45</f>
        <v>0</v>
      </c>
      <c r="E125" s="51">
        <f>E124+E45</f>
        <v>0</v>
      </c>
      <c r="F125" s="51">
        <f>F124+F45</f>
        <v>0</v>
      </c>
      <c r="G125" s="64"/>
      <c r="H125" s="19"/>
    </row>
    <row r="126" spans="1:8" ht="13.95" customHeight="1" thickTop="1" x14ac:dyDescent="0.25">
      <c r="A126" s="28"/>
      <c r="B126" s="29"/>
      <c r="C126" s="30"/>
      <c r="D126" s="50"/>
      <c r="E126" s="50"/>
      <c r="F126" s="50"/>
      <c r="G126" s="52"/>
      <c r="H126" s="8"/>
    </row>
    <row r="127" spans="1:8" ht="13.95" customHeight="1" x14ac:dyDescent="0.25">
      <c r="A127" s="29">
        <v>4501</v>
      </c>
      <c r="B127" s="32" t="s">
        <v>167</v>
      </c>
      <c r="C127" s="30"/>
      <c r="D127" s="50">
        <f>'Proposed Budget'!D127</f>
        <v>0</v>
      </c>
      <c r="E127" s="50"/>
      <c r="F127" s="50">
        <f t="shared" ref="F127:F128" si="18">D127-E127</f>
        <v>0</v>
      </c>
      <c r="G127" s="104" t="e">
        <f t="shared" ref="G127:G128" si="19">F127/D127</f>
        <v>#DIV/0!</v>
      </c>
    </row>
    <row r="128" spans="1:8" ht="13.95" customHeight="1" x14ac:dyDescent="0.25">
      <c r="A128" s="29">
        <v>4601</v>
      </c>
      <c r="B128" s="32" t="s">
        <v>168</v>
      </c>
      <c r="C128" s="30"/>
      <c r="D128" s="50">
        <f>'Proposed Budget'!D128</f>
        <v>0</v>
      </c>
      <c r="E128" s="50"/>
      <c r="F128" s="50">
        <f t="shared" si="18"/>
        <v>0</v>
      </c>
      <c r="G128" s="104" t="e">
        <f t="shared" si="19"/>
        <v>#DIV/0!</v>
      </c>
      <c r="H128" s="19"/>
    </row>
    <row r="129" spans="1:8" ht="13.95" customHeight="1" x14ac:dyDescent="0.25">
      <c r="A129" s="93"/>
      <c r="B129" s="6"/>
      <c r="C129" s="2"/>
      <c r="D129" s="50"/>
      <c r="E129" s="50"/>
      <c r="F129" s="50"/>
      <c r="G129" s="100"/>
      <c r="H129" s="19"/>
    </row>
    <row r="130" spans="1:8" ht="13.95" customHeight="1" thickBot="1" x14ac:dyDescent="0.3">
      <c r="A130" s="93"/>
      <c r="B130" s="31" t="s">
        <v>186</v>
      </c>
      <c r="C130" s="34"/>
      <c r="D130" s="51">
        <f>D125+D127+D128</f>
        <v>0</v>
      </c>
      <c r="E130" s="51">
        <f t="shared" ref="E130:F130" si="20">E125+E127+E128</f>
        <v>0</v>
      </c>
      <c r="F130" s="51">
        <f t="shared" si="20"/>
        <v>0</v>
      </c>
      <c r="G130" s="64"/>
      <c r="H130" s="19"/>
    </row>
    <row r="131" spans="1:8" ht="13.95" customHeight="1" thickTop="1" x14ac:dyDescent="0.25">
      <c r="A131" s="93"/>
      <c r="B131" s="3"/>
      <c r="C131" s="3"/>
      <c r="D131" s="59"/>
      <c r="E131" s="59"/>
      <c r="F131" s="59"/>
      <c r="G131" s="52"/>
    </row>
    <row r="132" spans="1:8" ht="13.95" customHeight="1" x14ac:dyDescent="0.25">
      <c r="A132" s="93"/>
      <c r="B132" s="3"/>
      <c r="C132" s="3"/>
      <c r="D132" s="52"/>
      <c r="E132" s="52"/>
      <c r="F132" s="52"/>
      <c r="G132" s="52"/>
    </row>
    <row r="133" spans="1:8" ht="13.95" customHeight="1" x14ac:dyDescent="0.25">
      <c r="A133" s="26">
        <v>5000</v>
      </c>
      <c r="B133" s="31" t="s">
        <v>80</v>
      </c>
      <c r="C133" s="31"/>
      <c r="D133" s="60" t="s">
        <v>58</v>
      </c>
      <c r="E133" s="60" t="s">
        <v>58</v>
      </c>
      <c r="F133" s="60" t="s">
        <v>58</v>
      </c>
      <c r="G133" s="60"/>
      <c r="H133" s="83" t="s">
        <v>41</v>
      </c>
    </row>
    <row r="134" spans="1:8" ht="13.95" customHeight="1" x14ac:dyDescent="0.25">
      <c r="A134" s="28">
        <v>5001</v>
      </c>
      <c r="B134" s="29" t="s">
        <v>22</v>
      </c>
      <c r="C134" s="30"/>
      <c r="D134" s="50">
        <f>'Proposed Budget'!D134</f>
        <v>0</v>
      </c>
      <c r="E134" s="50"/>
      <c r="F134" s="50">
        <f t="shared" ref="F134:F149" si="21">D134-E134</f>
        <v>0</v>
      </c>
      <c r="G134" s="104" t="e">
        <f t="shared" ref="G134:G149" si="22">F134/D134</f>
        <v>#DIV/0!</v>
      </c>
    </row>
    <row r="135" spans="1:8" ht="13.95" customHeight="1" x14ac:dyDescent="0.25">
      <c r="A135" s="28">
        <v>5002</v>
      </c>
      <c r="B135" s="29" t="s">
        <v>20</v>
      </c>
      <c r="C135" s="30"/>
      <c r="D135" s="50">
        <f>'Proposed Budget'!D135</f>
        <v>0</v>
      </c>
      <c r="E135" s="50"/>
      <c r="F135" s="50">
        <f t="shared" si="21"/>
        <v>0</v>
      </c>
      <c r="G135" s="104" t="e">
        <f t="shared" si="22"/>
        <v>#DIV/0!</v>
      </c>
      <c r="H135" s="19"/>
    </row>
    <row r="136" spans="1:8" ht="13.95" customHeight="1" x14ac:dyDescent="0.25">
      <c r="A136" s="28">
        <v>5003</v>
      </c>
      <c r="B136" s="29" t="s">
        <v>169</v>
      </c>
      <c r="C136" s="30"/>
      <c r="D136" s="50">
        <f>'Proposed Budget'!D136</f>
        <v>0</v>
      </c>
      <c r="E136" s="50"/>
      <c r="F136" s="50">
        <f t="shared" si="21"/>
        <v>0</v>
      </c>
      <c r="G136" s="104" t="e">
        <f t="shared" si="22"/>
        <v>#DIV/0!</v>
      </c>
      <c r="H136" s="19"/>
    </row>
    <row r="137" spans="1:8" ht="13.95" customHeight="1" x14ac:dyDescent="0.25">
      <c r="A137" s="28">
        <v>5004</v>
      </c>
      <c r="B137" s="29" t="s">
        <v>170</v>
      </c>
      <c r="C137" s="30"/>
      <c r="D137" s="50">
        <f>'Proposed Budget'!D137</f>
        <v>0</v>
      </c>
      <c r="E137" s="50"/>
      <c r="F137" s="50">
        <f t="shared" si="21"/>
        <v>0</v>
      </c>
      <c r="G137" s="104" t="e">
        <f t="shared" si="22"/>
        <v>#DIV/0!</v>
      </c>
      <c r="H137" s="19"/>
    </row>
    <row r="138" spans="1:8" ht="13.95" customHeight="1" x14ac:dyDescent="0.25">
      <c r="A138" s="28">
        <v>5005</v>
      </c>
      <c r="B138" s="29" t="s">
        <v>171</v>
      </c>
      <c r="C138" s="30"/>
      <c r="D138" s="50">
        <f>'Proposed Budget'!D138</f>
        <v>0</v>
      </c>
      <c r="E138" s="50"/>
      <c r="F138" s="50">
        <f t="shared" si="21"/>
        <v>0</v>
      </c>
      <c r="G138" s="104" t="e">
        <f t="shared" si="22"/>
        <v>#DIV/0!</v>
      </c>
      <c r="H138" s="19"/>
    </row>
    <row r="139" spans="1:8" ht="13.95" customHeight="1" x14ac:dyDescent="0.25">
      <c r="A139" s="28">
        <v>5006</v>
      </c>
      <c r="B139" s="29" t="s">
        <v>172</v>
      </c>
      <c r="C139" s="30"/>
      <c r="D139" s="50">
        <f>'Proposed Budget'!D139</f>
        <v>0</v>
      </c>
      <c r="E139" s="50"/>
      <c r="F139" s="50">
        <f t="shared" si="21"/>
        <v>0</v>
      </c>
      <c r="G139" s="104" t="e">
        <f t="shared" si="22"/>
        <v>#DIV/0!</v>
      </c>
      <c r="H139" s="19"/>
    </row>
    <row r="140" spans="1:8" ht="13.95" customHeight="1" x14ac:dyDescent="0.25">
      <c r="A140" s="28">
        <v>5007</v>
      </c>
      <c r="B140" s="29" t="s">
        <v>173</v>
      </c>
      <c r="C140" s="30"/>
      <c r="D140" s="50">
        <f>'Proposed Budget'!D140</f>
        <v>0</v>
      </c>
      <c r="E140" s="50"/>
      <c r="F140" s="50">
        <f t="shared" si="21"/>
        <v>0</v>
      </c>
      <c r="G140" s="104" t="e">
        <f t="shared" si="22"/>
        <v>#DIV/0!</v>
      </c>
      <c r="H140" s="19"/>
    </row>
    <row r="141" spans="1:8" ht="13.95" customHeight="1" x14ac:dyDescent="0.25">
      <c r="A141" s="28">
        <v>5008</v>
      </c>
      <c r="B141" s="29" t="s">
        <v>174</v>
      </c>
      <c r="C141" s="30"/>
      <c r="D141" s="50">
        <f>'Proposed Budget'!D141</f>
        <v>0</v>
      </c>
      <c r="E141" s="50"/>
      <c r="F141" s="50">
        <f t="shared" si="21"/>
        <v>0</v>
      </c>
      <c r="G141" s="104" t="e">
        <f t="shared" si="22"/>
        <v>#DIV/0!</v>
      </c>
      <c r="H141" s="19"/>
    </row>
    <row r="142" spans="1:8" ht="13.95" customHeight="1" x14ac:dyDescent="0.25">
      <c r="A142" s="28">
        <v>5010</v>
      </c>
      <c r="B142" s="29" t="s">
        <v>21</v>
      </c>
      <c r="C142" s="30"/>
      <c r="D142" s="50">
        <f>'Proposed Budget'!D142</f>
        <v>0</v>
      </c>
      <c r="E142" s="50"/>
      <c r="F142" s="50">
        <f t="shared" si="21"/>
        <v>0</v>
      </c>
      <c r="G142" s="104" t="e">
        <f t="shared" si="22"/>
        <v>#DIV/0!</v>
      </c>
      <c r="H142" s="19"/>
    </row>
    <row r="143" spans="1:8" ht="13.95" customHeight="1" x14ac:dyDescent="0.25">
      <c r="A143" s="28">
        <v>5012</v>
      </c>
      <c r="B143" s="29" t="s">
        <v>18</v>
      </c>
      <c r="C143" s="30"/>
      <c r="D143" s="50">
        <f>'Proposed Budget'!D143</f>
        <v>0</v>
      </c>
      <c r="E143" s="50"/>
      <c r="F143" s="50">
        <f t="shared" si="21"/>
        <v>0</v>
      </c>
      <c r="G143" s="104" t="e">
        <f t="shared" si="22"/>
        <v>#DIV/0!</v>
      </c>
      <c r="H143" s="19"/>
    </row>
    <row r="144" spans="1:8" ht="13.95" customHeight="1" x14ac:dyDescent="0.25">
      <c r="A144" s="28">
        <v>5013</v>
      </c>
      <c r="B144" s="29" t="s">
        <v>175</v>
      </c>
      <c r="C144" s="30"/>
      <c r="D144" s="50">
        <f>'Proposed Budget'!D144</f>
        <v>0</v>
      </c>
      <c r="E144" s="50"/>
      <c r="F144" s="50">
        <f t="shared" si="21"/>
        <v>0</v>
      </c>
      <c r="G144" s="104" t="e">
        <f t="shared" si="22"/>
        <v>#DIV/0!</v>
      </c>
      <c r="H144" s="19"/>
    </row>
    <row r="145" spans="1:8" ht="13.95" customHeight="1" x14ac:dyDescent="0.25">
      <c r="A145" s="28">
        <v>5015</v>
      </c>
      <c r="B145" s="29" t="s">
        <v>27</v>
      </c>
      <c r="C145" s="30"/>
      <c r="D145" s="50">
        <f>'Proposed Budget'!D145</f>
        <v>0</v>
      </c>
      <c r="E145" s="50"/>
      <c r="F145" s="50">
        <f t="shared" si="21"/>
        <v>0</v>
      </c>
      <c r="G145" s="104" t="e">
        <f t="shared" si="22"/>
        <v>#DIV/0!</v>
      </c>
      <c r="H145" s="19"/>
    </row>
    <row r="146" spans="1:8" ht="13.95" customHeight="1" x14ac:dyDescent="0.25">
      <c r="A146" s="28">
        <v>5017</v>
      </c>
      <c r="B146" s="29" t="s">
        <v>176</v>
      </c>
      <c r="C146" s="30"/>
      <c r="D146" s="50">
        <f>'Proposed Budget'!D146</f>
        <v>0</v>
      </c>
      <c r="E146" s="50"/>
      <c r="F146" s="50">
        <f t="shared" si="21"/>
        <v>0</v>
      </c>
      <c r="G146" s="104" t="e">
        <f t="shared" si="22"/>
        <v>#DIV/0!</v>
      </c>
      <c r="H146" s="19"/>
    </row>
    <row r="147" spans="1:8" ht="13.95" customHeight="1" x14ac:dyDescent="0.25">
      <c r="A147" s="28">
        <v>5018</v>
      </c>
      <c r="B147" s="29" t="s">
        <v>177</v>
      </c>
      <c r="C147" s="30"/>
      <c r="D147" s="50">
        <f>'Proposed Budget'!D147</f>
        <v>0</v>
      </c>
      <c r="E147" s="50"/>
      <c r="F147" s="50">
        <f t="shared" si="21"/>
        <v>0</v>
      </c>
      <c r="G147" s="104" t="e">
        <f t="shared" si="22"/>
        <v>#DIV/0!</v>
      </c>
      <c r="H147" s="19"/>
    </row>
    <row r="148" spans="1:8" ht="13.95" customHeight="1" x14ac:dyDescent="0.25">
      <c r="A148" s="28">
        <v>5019</v>
      </c>
      <c r="B148" s="29" t="s">
        <v>187</v>
      </c>
      <c r="C148" s="30"/>
      <c r="D148" s="50">
        <f>'Proposed Budget'!D148</f>
        <v>0</v>
      </c>
      <c r="E148" s="50"/>
      <c r="F148" s="50">
        <f t="shared" si="21"/>
        <v>0</v>
      </c>
      <c r="G148" s="104" t="e">
        <f t="shared" si="22"/>
        <v>#DIV/0!</v>
      </c>
      <c r="H148" s="19"/>
    </row>
    <row r="149" spans="1:8" ht="13.95" customHeight="1" x14ac:dyDescent="0.25">
      <c r="A149" s="28">
        <v>5099</v>
      </c>
      <c r="B149" s="29" t="s">
        <v>178</v>
      </c>
      <c r="C149" s="30"/>
      <c r="D149" s="50">
        <f>'Proposed Budget'!D149</f>
        <v>0</v>
      </c>
      <c r="E149" s="50"/>
      <c r="F149" s="50">
        <f t="shared" si="21"/>
        <v>0</v>
      </c>
      <c r="G149" s="104" t="e">
        <f t="shared" si="22"/>
        <v>#DIV/0!</v>
      </c>
      <c r="H149" s="19"/>
    </row>
    <row r="150" spans="1:8" ht="13.95" customHeight="1" x14ac:dyDescent="0.25">
      <c r="A150" s="28"/>
      <c r="B150" s="29"/>
      <c r="C150" s="30"/>
      <c r="D150" s="50"/>
      <c r="E150" s="50"/>
      <c r="F150" s="50"/>
      <c r="G150" s="100"/>
      <c r="H150" s="19"/>
    </row>
    <row r="151" spans="1:8" ht="13.95" customHeight="1" x14ac:dyDescent="0.25">
      <c r="A151" s="3">
        <v>6000</v>
      </c>
      <c r="B151" s="32" t="s">
        <v>79</v>
      </c>
      <c r="C151" s="30"/>
      <c r="D151" s="50"/>
      <c r="E151" s="50"/>
      <c r="F151" s="50"/>
      <c r="G151" s="100"/>
      <c r="H151" s="19"/>
    </row>
    <row r="152" spans="1:8" ht="13.95" customHeight="1" x14ac:dyDescent="0.3">
      <c r="A152" s="28">
        <v>6001</v>
      </c>
      <c r="B152" s="29" t="s">
        <v>179</v>
      </c>
      <c r="C152" s="43"/>
      <c r="D152" s="50">
        <f>'Proposed Budget'!D152</f>
        <v>0</v>
      </c>
      <c r="E152" s="50"/>
      <c r="F152" s="50">
        <f t="shared" ref="F152:F154" si="23">D152-E152</f>
        <v>0</v>
      </c>
      <c r="G152" s="104" t="e">
        <f t="shared" ref="G152:G154" si="24">F152/D152</f>
        <v>#DIV/0!</v>
      </c>
      <c r="H152" s="19"/>
    </row>
    <row r="153" spans="1:8" ht="13.95" customHeight="1" x14ac:dyDescent="0.3">
      <c r="A153" s="28">
        <v>6002</v>
      </c>
      <c r="B153" s="29" t="s">
        <v>180</v>
      </c>
      <c r="C153" s="43"/>
      <c r="D153" s="50">
        <f>'Proposed Budget'!D153</f>
        <v>0</v>
      </c>
      <c r="E153" s="50"/>
      <c r="F153" s="50">
        <f t="shared" si="23"/>
        <v>0</v>
      </c>
      <c r="G153" s="104" t="e">
        <f t="shared" si="24"/>
        <v>#DIV/0!</v>
      </c>
      <c r="H153" s="19"/>
    </row>
    <row r="154" spans="1:8" ht="13.95" customHeight="1" x14ac:dyDescent="0.3">
      <c r="A154" s="28">
        <v>6003</v>
      </c>
      <c r="B154" s="29" t="s">
        <v>181</v>
      </c>
      <c r="C154" s="15"/>
      <c r="D154" s="50">
        <f>'Proposed Budget'!D154</f>
        <v>0</v>
      </c>
      <c r="E154" s="50"/>
      <c r="F154" s="50">
        <f t="shared" si="23"/>
        <v>0</v>
      </c>
      <c r="G154" s="104" t="e">
        <f t="shared" si="24"/>
        <v>#DIV/0!</v>
      </c>
      <c r="H154" s="19"/>
    </row>
    <row r="155" spans="1:8" ht="13.95" customHeight="1" x14ac:dyDescent="0.25">
      <c r="A155" s="28"/>
      <c r="B155" s="29"/>
      <c r="C155" s="30"/>
      <c r="D155" s="50"/>
      <c r="E155" s="50"/>
      <c r="F155" s="50"/>
      <c r="G155" s="100"/>
      <c r="H155" s="19"/>
    </row>
    <row r="156" spans="1:8" ht="13.95" customHeight="1" x14ac:dyDescent="0.25">
      <c r="A156" s="93"/>
      <c r="B156" s="32" t="s">
        <v>29</v>
      </c>
      <c r="C156" s="36"/>
      <c r="D156" s="50">
        <f>SUM(D134:D155)</f>
        <v>0</v>
      </c>
      <c r="E156" s="50">
        <f t="shared" ref="E156:F156" si="25">SUM(E134:E155)</f>
        <v>0</v>
      </c>
      <c r="F156" s="50">
        <f t="shared" si="25"/>
        <v>0</v>
      </c>
      <c r="G156" s="100"/>
      <c r="H156" s="19"/>
    </row>
    <row r="157" spans="1:8" ht="13.95" customHeight="1" x14ac:dyDescent="0.25">
      <c r="A157" s="93"/>
      <c r="B157" s="3"/>
      <c r="C157" s="3"/>
      <c r="D157" s="49"/>
      <c r="E157" s="49"/>
      <c r="F157" s="49"/>
      <c r="G157" s="49"/>
      <c r="H157" s="19"/>
    </row>
    <row r="158" spans="1:8" ht="13.95" customHeight="1" x14ac:dyDescent="0.25">
      <c r="A158" s="93"/>
      <c r="B158" s="5" t="s">
        <v>33</v>
      </c>
      <c r="C158" s="10"/>
      <c r="D158" s="50">
        <f>+D156+D15</f>
        <v>0</v>
      </c>
      <c r="E158" s="50">
        <f>+E156+E15</f>
        <v>0</v>
      </c>
      <c r="F158" s="50">
        <f>+F156+F15</f>
        <v>0</v>
      </c>
      <c r="G158" s="100"/>
      <c r="H158" s="19"/>
    </row>
    <row r="159" spans="1:8" ht="13.95" customHeight="1" thickBot="1" x14ac:dyDescent="0.3">
      <c r="A159" s="93"/>
      <c r="B159" s="31" t="s">
        <v>19</v>
      </c>
      <c r="C159" s="35"/>
      <c r="D159" s="61">
        <f>D130</f>
        <v>0</v>
      </c>
      <c r="E159" s="61">
        <f t="shared" ref="E159:F159" si="26">E130</f>
        <v>0</v>
      </c>
      <c r="F159" s="61">
        <f t="shared" si="26"/>
        <v>0</v>
      </c>
      <c r="G159" s="102"/>
      <c r="H159" s="19"/>
    </row>
    <row r="160" spans="1:8" ht="13.95" customHeight="1" thickTop="1" thickBot="1" x14ac:dyDescent="0.3">
      <c r="A160" s="18"/>
      <c r="C160" s="5" t="s">
        <v>63</v>
      </c>
      <c r="D160" s="16">
        <f>+D158-D159</f>
        <v>0</v>
      </c>
      <c r="E160" s="16">
        <f t="shared" ref="E160:F160" si="27">+E158-E159</f>
        <v>0</v>
      </c>
      <c r="F160" s="16">
        <f t="shared" si="27"/>
        <v>0</v>
      </c>
      <c r="G160" s="38"/>
      <c r="H160" s="19"/>
    </row>
    <row r="161" spans="1:7" ht="13.95" customHeight="1" thickTop="1" x14ac:dyDescent="0.25">
      <c r="A161" s="93"/>
      <c r="B161" s="3"/>
      <c r="C161" s="3"/>
      <c r="D161" s="55"/>
      <c r="E161" s="52"/>
      <c r="F161" s="52"/>
      <c r="G161" s="52"/>
    </row>
  </sheetData>
  <mergeCells count="1">
    <mergeCell ref="H5:H6"/>
  </mergeCells>
  <pageMargins left="0.25" right="0.25" top="0.5" bottom="0.5" header="0" footer="0.3"/>
  <pageSetup scale="73" fitToHeight="4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9"/>
  <sheetViews>
    <sheetView tabSelected="1" zoomScaleNormal="100" workbookViewId="0">
      <pane ySplit="6" topLeftCell="A7" activePane="bottomLeft" state="frozen"/>
      <selection activeCell="H12" sqref="H12"/>
      <selection pane="bottomLeft" activeCell="H12" sqref="H12"/>
    </sheetView>
  </sheetViews>
  <sheetFormatPr defaultRowHeight="13.2" x14ac:dyDescent="0.25"/>
  <cols>
    <col min="2" max="2" width="11.88671875" customWidth="1"/>
    <col min="3" max="3" width="35.6640625" customWidth="1"/>
    <col min="4" max="4" width="25.6640625" style="45" customWidth="1"/>
    <col min="5" max="5" width="30.44140625" customWidth="1"/>
  </cols>
  <sheetData>
    <row r="1" spans="1:6" ht="15.6" x14ac:dyDescent="0.3">
      <c r="B1" s="115" t="s">
        <v>217</v>
      </c>
      <c r="D1" s="103"/>
      <c r="F1" s="103" t="s">
        <v>212</v>
      </c>
    </row>
    <row r="2" spans="1:6" ht="15.6" hidden="1" customHeight="1" x14ac:dyDescent="0.3">
      <c r="B2" s="115"/>
      <c r="D2" s="103"/>
      <c r="F2" s="103"/>
    </row>
    <row r="3" spans="1:6" ht="17.399999999999999" x14ac:dyDescent="0.3">
      <c r="A3" s="44" t="s">
        <v>40</v>
      </c>
      <c r="B3" s="91"/>
      <c r="C3" s="91"/>
      <c r="D3" s="24"/>
    </row>
    <row r="4" spans="1:6" x14ac:dyDescent="0.25">
      <c r="A4" s="83"/>
      <c r="C4" s="17"/>
      <c r="D4" s="46"/>
      <c r="E4" s="18"/>
    </row>
    <row r="5" spans="1:6" x14ac:dyDescent="0.25">
      <c r="A5" s="11"/>
      <c r="B5" s="12"/>
      <c r="C5" s="12"/>
      <c r="D5" s="38" t="s">
        <v>218</v>
      </c>
      <c r="E5" s="107" t="s">
        <v>214</v>
      </c>
    </row>
    <row r="6" spans="1:6" x14ac:dyDescent="0.25">
      <c r="A6" s="23" t="s">
        <v>34</v>
      </c>
      <c r="B6" s="22" t="s">
        <v>0</v>
      </c>
      <c r="C6" s="13"/>
      <c r="D6" s="48" t="s">
        <v>219</v>
      </c>
      <c r="E6" s="108"/>
    </row>
    <row r="7" spans="1:6" ht="13.95" customHeight="1" x14ac:dyDescent="0.25">
      <c r="A7" s="31" t="s">
        <v>1</v>
      </c>
      <c r="B7" s="26"/>
      <c r="C7" s="26"/>
      <c r="D7" s="49" t="s">
        <v>55</v>
      </c>
      <c r="E7" s="17" t="s">
        <v>41</v>
      </c>
    </row>
    <row r="8" spans="1:6" ht="13.95" customHeight="1" x14ac:dyDescent="0.25">
      <c r="A8" s="25">
        <v>3010</v>
      </c>
      <c r="B8" s="26" t="s">
        <v>106</v>
      </c>
      <c r="C8" s="27"/>
      <c r="D8" s="50"/>
    </row>
    <row r="9" spans="1:6" ht="13.95" customHeight="1" x14ac:dyDescent="0.25">
      <c r="A9" s="28">
        <v>3020</v>
      </c>
      <c r="B9" s="29" t="s">
        <v>107</v>
      </c>
      <c r="C9" s="30"/>
      <c r="D9" s="50"/>
      <c r="E9" s="19"/>
    </row>
    <row r="10" spans="1:6" ht="13.95" customHeight="1" x14ac:dyDescent="0.25">
      <c r="A10" s="28">
        <v>3060</v>
      </c>
      <c r="B10" s="29" t="s">
        <v>108</v>
      </c>
      <c r="C10" s="30"/>
      <c r="D10" s="50"/>
      <c r="E10" s="19"/>
    </row>
    <row r="11" spans="1:6" ht="13.95" customHeight="1" x14ac:dyDescent="0.25">
      <c r="A11" s="28">
        <v>3070</v>
      </c>
      <c r="B11" s="29" t="s">
        <v>109</v>
      </c>
      <c r="C11" s="30"/>
      <c r="D11" s="50"/>
      <c r="E11" s="19"/>
    </row>
    <row r="12" spans="1:6" ht="13.95" customHeight="1" x14ac:dyDescent="0.25">
      <c r="A12" s="28">
        <v>3080</v>
      </c>
      <c r="B12" s="29" t="s">
        <v>110</v>
      </c>
      <c r="C12" s="30"/>
      <c r="D12" s="50"/>
      <c r="E12" s="19"/>
    </row>
    <row r="13" spans="1:6" ht="13.95" customHeight="1" x14ac:dyDescent="0.25">
      <c r="A13" s="28">
        <v>3090</v>
      </c>
      <c r="B13" s="29" t="s">
        <v>64</v>
      </c>
      <c r="C13" s="30"/>
      <c r="D13" s="50"/>
      <c r="E13" s="19"/>
    </row>
    <row r="14" spans="1:6" ht="13.95" customHeight="1" x14ac:dyDescent="0.25">
      <c r="A14" s="28"/>
      <c r="B14" s="3"/>
      <c r="C14" s="3"/>
      <c r="D14" s="50"/>
      <c r="E14" s="19"/>
    </row>
    <row r="15" spans="1:6" ht="13.95" customHeight="1" thickBot="1" x14ac:dyDescent="0.3">
      <c r="A15" s="8"/>
      <c r="B15" s="7" t="s">
        <v>26</v>
      </c>
      <c r="C15" s="7"/>
      <c r="D15" s="51">
        <f t="shared" ref="D15" si="0">SUM(D8:D14)</f>
        <v>0</v>
      </c>
      <c r="E15" s="19"/>
    </row>
    <row r="16" spans="1:6" ht="13.95" customHeight="1" thickTop="1" x14ac:dyDescent="0.25">
      <c r="A16" s="8"/>
      <c r="B16" s="5"/>
      <c r="C16" s="5"/>
      <c r="D16" s="52"/>
    </row>
    <row r="17" spans="1:5" ht="13.95" customHeight="1" x14ac:dyDescent="0.25">
      <c r="A17" s="5" t="s">
        <v>7</v>
      </c>
      <c r="B17" s="3"/>
      <c r="C17" s="3"/>
      <c r="D17" s="52"/>
    </row>
    <row r="18" spans="1:5" ht="13.95" customHeight="1" x14ac:dyDescent="0.25">
      <c r="A18" s="5" t="s">
        <v>54</v>
      </c>
      <c r="B18" s="3"/>
      <c r="C18" s="3"/>
      <c r="D18" s="52"/>
    </row>
    <row r="19" spans="1:5" ht="13.95" customHeight="1" x14ac:dyDescent="0.25">
      <c r="A19" s="29">
        <v>4000</v>
      </c>
      <c r="B19" s="32" t="s">
        <v>81</v>
      </c>
      <c r="C19" s="32"/>
      <c r="D19" s="53" t="s">
        <v>58</v>
      </c>
      <c r="E19" s="83" t="s">
        <v>41</v>
      </c>
    </row>
    <row r="20" spans="1:5" ht="13.95" customHeight="1" x14ac:dyDescent="0.25">
      <c r="A20" s="25">
        <v>4001</v>
      </c>
      <c r="B20" s="26" t="s">
        <v>2</v>
      </c>
      <c r="C20" s="27"/>
      <c r="D20" s="50"/>
    </row>
    <row r="21" spans="1:5" ht="13.95" customHeight="1" x14ac:dyDescent="0.25">
      <c r="A21" s="28">
        <v>4002</v>
      </c>
      <c r="B21" s="29" t="s">
        <v>6</v>
      </c>
      <c r="C21" s="30"/>
      <c r="D21" s="50"/>
      <c r="E21" s="19"/>
    </row>
    <row r="22" spans="1:5" ht="13.95" customHeight="1" x14ac:dyDescent="0.25">
      <c r="A22" s="28">
        <v>4003</v>
      </c>
      <c r="B22" s="29" t="s">
        <v>111</v>
      </c>
      <c r="C22" s="30"/>
      <c r="D22" s="50"/>
      <c r="E22" s="19"/>
    </row>
    <row r="23" spans="1:5" ht="13.95" customHeight="1" x14ac:dyDescent="0.25">
      <c r="A23" s="25">
        <v>4004</v>
      </c>
      <c r="B23" s="26" t="s">
        <v>112</v>
      </c>
      <c r="C23" s="27"/>
      <c r="D23" s="50"/>
      <c r="E23" s="19"/>
    </row>
    <row r="24" spans="1:5" ht="13.95" customHeight="1" x14ac:dyDescent="0.25">
      <c r="A24" s="28">
        <v>4005</v>
      </c>
      <c r="B24" s="29" t="s">
        <v>66</v>
      </c>
      <c r="C24" s="30"/>
      <c r="D24" s="50"/>
      <c r="E24" s="19"/>
    </row>
    <row r="25" spans="1:5" ht="13.95" customHeight="1" x14ac:dyDescent="0.25">
      <c r="A25" s="28">
        <v>4006</v>
      </c>
      <c r="B25" s="29" t="s">
        <v>67</v>
      </c>
      <c r="C25" s="30"/>
      <c r="D25" s="50"/>
      <c r="E25" s="19"/>
    </row>
    <row r="26" spans="1:5" ht="13.95" customHeight="1" x14ac:dyDescent="0.25">
      <c r="A26" s="28">
        <v>4007</v>
      </c>
      <c r="B26" s="29" t="s">
        <v>113</v>
      </c>
      <c r="C26" s="30"/>
      <c r="D26" s="50"/>
      <c r="E26" s="19"/>
    </row>
    <row r="27" spans="1:5" ht="13.95" customHeight="1" x14ac:dyDescent="0.25">
      <c r="A27" s="28">
        <v>4011</v>
      </c>
      <c r="B27" s="29" t="s">
        <v>114</v>
      </c>
      <c r="C27" s="30"/>
      <c r="D27" s="50"/>
      <c r="E27" s="19"/>
    </row>
    <row r="28" spans="1:5" ht="13.95" customHeight="1" x14ac:dyDescent="0.25">
      <c r="A28" s="28">
        <v>4012</v>
      </c>
      <c r="B28" s="29" t="s">
        <v>115</v>
      </c>
      <c r="C28" s="30"/>
      <c r="D28" s="50"/>
      <c r="E28" s="19"/>
    </row>
    <row r="29" spans="1:5" ht="13.95" customHeight="1" x14ac:dyDescent="0.25">
      <c r="A29" s="28">
        <v>4013</v>
      </c>
      <c r="B29" s="29" t="s">
        <v>116</v>
      </c>
      <c r="C29" s="30"/>
      <c r="D29" s="50"/>
      <c r="E29" s="19"/>
    </row>
    <row r="30" spans="1:5" ht="13.95" customHeight="1" x14ac:dyDescent="0.25">
      <c r="A30" s="28">
        <v>4099</v>
      </c>
      <c r="B30" s="29" t="s">
        <v>117</v>
      </c>
      <c r="C30" s="30"/>
      <c r="D30" s="50"/>
      <c r="E30" s="19"/>
    </row>
    <row r="31" spans="1:5" ht="13.95" customHeight="1" x14ac:dyDescent="0.25">
      <c r="A31" s="28"/>
      <c r="B31" s="29"/>
      <c r="C31" s="30"/>
      <c r="D31" s="54"/>
      <c r="E31" s="83"/>
    </row>
    <row r="32" spans="1:5" ht="13.95" customHeight="1" x14ac:dyDescent="0.25">
      <c r="A32" s="1"/>
      <c r="C32" s="5" t="s">
        <v>30</v>
      </c>
      <c r="D32" s="50">
        <f t="shared" ref="D32" si="1">SUM(D20:D30)</f>
        <v>0</v>
      </c>
      <c r="E32" s="83"/>
    </row>
    <row r="33" spans="1:5" ht="13.95" customHeight="1" x14ac:dyDescent="0.25">
      <c r="A33" s="90"/>
      <c r="C33" s="5"/>
      <c r="D33" s="92"/>
      <c r="E33" s="83"/>
    </row>
    <row r="34" spans="1:5" ht="13.95" customHeight="1" x14ac:dyDescent="0.25">
      <c r="A34" s="26">
        <v>4100</v>
      </c>
      <c r="B34" s="31" t="s">
        <v>82</v>
      </c>
      <c r="C34" s="31"/>
      <c r="D34" s="49" t="s">
        <v>58</v>
      </c>
      <c r="E34" s="83" t="s">
        <v>41</v>
      </c>
    </row>
    <row r="35" spans="1:5" ht="13.95" customHeight="1" x14ac:dyDescent="0.25">
      <c r="A35" s="25">
        <v>4101</v>
      </c>
      <c r="B35" s="26" t="s">
        <v>8</v>
      </c>
      <c r="C35" s="27"/>
      <c r="D35" s="50"/>
      <c r="E35" s="83"/>
    </row>
    <row r="36" spans="1:5" ht="13.95" customHeight="1" x14ac:dyDescent="0.25">
      <c r="A36" s="28">
        <v>4102</v>
      </c>
      <c r="B36" s="29" t="s">
        <v>9</v>
      </c>
      <c r="C36" s="30"/>
      <c r="D36" s="50"/>
      <c r="E36" s="19"/>
    </row>
    <row r="37" spans="1:5" ht="13.95" customHeight="1" x14ac:dyDescent="0.25">
      <c r="A37" s="28">
        <v>4104</v>
      </c>
      <c r="B37" s="29" t="s">
        <v>10</v>
      </c>
      <c r="C37" s="30"/>
      <c r="D37" s="50"/>
      <c r="E37" s="19"/>
    </row>
    <row r="38" spans="1:5" ht="13.95" customHeight="1" x14ac:dyDescent="0.25">
      <c r="A38" s="28">
        <v>4106</v>
      </c>
      <c r="B38" s="29" t="s">
        <v>68</v>
      </c>
      <c r="C38" s="30"/>
      <c r="D38" s="50"/>
      <c r="E38" s="19"/>
    </row>
    <row r="39" spans="1:5" ht="13.95" customHeight="1" x14ac:dyDescent="0.25">
      <c r="A39" s="28">
        <v>4107</v>
      </c>
      <c r="B39" s="29" t="s">
        <v>69</v>
      </c>
      <c r="C39" s="30"/>
      <c r="D39" s="50"/>
      <c r="E39" s="19"/>
    </row>
    <row r="40" spans="1:5" ht="13.95" customHeight="1" x14ac:dyDescent="0.25">
      <c r="A40" s="28">
        <v>4108</v>
      </c>
      <c r="B40" s="29" t="s">
        <v>90</v>
      </c>
      <c r="C40" s="30"/>
      <c r="D40" s="50"/>
      <c r="E40" s="19"/>
    </row>
    <row r="41" spans="1:5" ht="13.95" customHeight="1" x14ac:dyDescent="0.25">
      <c r="A41" s="28">
        <v>4109</v>
      </c>
      <c r="B41" s="29" t="s">
        <v>70</v>
      </c>
      <c r="C41" s="30"/>
      <c r="D41" s="50"/>
      <c r="E41" s="19"/>
    </row>
    <row r="42" spans="1:5" ht="14.4" customHeight="1" x14ac:dyDescent="0.25">
      <c r="A42" s="28">
        <v>4199</v>
      </c>
      <c r="B42" s="29" t="s">
        <v>11</v>
      </c>
      <c r="C42" s="30"/>
      <c r="D42" s="50"/>
      <c r="E42" s="19"/>
    </row>
    <row r="43" spans="1:5" ht="13.95" customHeight="1" x14ac:dyDescent="0.25">
      <c r="A43" s="28"/>
      <c r="B43" s="29"/>
      <c r="C43" s="30"/>
      <c r="D43" s="54"/>
      <c r="E43" s="83"/>
    </row>
    <row r="44" spans="1:5" ht="13.95" customHeight="1" x14ac:dyDescent="0.25">
      <c r="A44" s="1"/>
      <c r="C44" s="5" t="s">
        <v>31</v>
      </c>
      <c r="D44" s="50">
        <f t="shared" ref="D44" si="2">SUM(D35:D42)</f>
        <v>0</v>
      </c>
      <c r="E44" s="83"/>
    </row>
    <row r="45" spans="1:5" ht="13.95" customHeight="1" thickBot="1" x14ac:dyDescent="0.3">
      <c r="A45" s="1"/>
      <c r="B45" s="5" t="s">
        <v>32</v>
      </c>
      <c r="C45" s="9"/>
      <c r="D45" s="51">
        <f t="shared" ref="D45" si="3">SUM(D32+D44)</f>
        <v>0</v>
      </c>
      <c r="E45" s="83"/>
    </row>
    <row r="46" spans="1:5" ht="13.95" customHeight="1" thickTop="1" x14ac:dyDescent="0.25">
      <c r="A46" s="1"/>
      <c r="B46" s="10"/>
      <c r="C46" s="10"/>
      <c r="D46" s="55"/>
    </row>
    <row r="47" spans="1:5" ht="13.95" customHeight="1" x14ac:dyDescent="0.25">
      <c r="A47" s="31" t="s">
        <v>94</v>
      </c>
      <c r="B47" s="31"/>
      <c r="C47" s="31"/>
      <c r="D47" s="56"/>
    </row>
    <row r="48" spans="1:5" ht="13.95" customHeight="1" x14ac:dyDescent="0.25">
      <c r="A48" s="3">
        <v>4200</v>
      </c>
      <c r="B48" s="5" t="s">
        <v>118</v>
      </c>
      <c r="C48" s="5"/>
      <c r="D48" s="53" t="s">
        <v>58</v>
      </c>
      <c r="E48" s="83" t="s">
        <v>41</v>
      </c>
    </row>
    <row r="49" spans="1:5" ht="13.95" customHeight="1" x14ac:dyDescent="0.25">
      <c r="A49" s="28">
        <v>4203</v>
      </c>
      <c r="B49" s="29" t="s">
        <v>23</v>
      </c>
      <c r="C49" s="30"/>
      <c r="D49" s="50"/>
    </row>
    <row r="50" spans="1:5" ht="13.95" customHeight="1" x14ac:dyDescent="0.25">
      <c r="A50" s="28">
        <v>4204</v>
      </c>
      <c r="B50" s="29" t="s">
        <v>72</v>
      </c>
      <c r="C50" s="30"/>
      <c r="D50" s="50"/>
      <c r="E50" s="19"/>
    </row>
    <row r="51" spans="1:5" ht="13.95" customHeight="1" x14ac:dyDescent="0.25">
      <c r="A51" s="28">
        <v>4208</v>
      </c>
      <c r="B51" s="29" t="s">
        <v>119</v>
      </c>
      <c r="C51" s="30"/>
      <c r="D51" s="50"/>
      <c r="E51" s="19"/>
    </row>
    <row r="52" spans="1:5" ht="13.95" customHeight="1" x14ac:dyDescent="0.25">
      <c r="A52" s="28">
        <v>4209</v>
      </c>
      <c r="B52" s="29" t="s">
        <v>12</v>
      </c>
      <c r="C52" s="30"/>
      <c r="D52" s="50"/>
      <c r="E52" s="19"/>
    </row>
    <row r="53" spans="1:5" ht="13.95" customHeight="1" x14ac:dyDescent="0.25">
      <c r="A53" s="28">
        <v>4217</v>
      </c>
      <c r="B53" s="29" t="s">
        <v>13</v>
      </c>
      <c r="C53" s="30"/>
      <c r="D53" s="50"/>
      <c r="E53" s="19"/>
    </row>
    <row r="54" spans="1:5" ht="13.95" customHeight="1" x14ac:dyDescent="0.25">
      <c r="A54" s="28">
        <v>4218</v>
      </c>
      <c r="B54" s="29" t="s">
        <v>120</v>
      </c>
      <c r="C54" s="30"/>
      <c r="D54" s="50"/>
      <c r="E54" s="19"/>
    </row>
    <row r="55" spans="1:5" ht="13.95" customHeight="1" x14ac:dyDescent="0.25">
      <c r="A55" s="28">
        <v>4221</v>
      </c>
      <c r="B55" s="29" t="s">
        <v>121</v>
      </c>
      <c r="C55" s="30"/>
      <c r="D55" s="50"/>
      <c r="E55" s="19"/>
    </row>
    <row r="56" spans="1:5" ht="13.95" customHeight="1" x14ac:dyDescent="0.25">
      <c r="A56" s="28">
        <v>4229</v>
      </c>
      <c r="B56" s="29" t="s">
        <v>122</v>
      </c>
      <c r="C56" s="30"/>
      <c r="D56" s="50"/>
      <c r="E56" s="19"/>
    </row>
    <row r="57" spans="1:5" ht="13.95" customHeight="1" x14ac:dyDescent="0.25">
      <c r="A57" s="28">
        <v>4232</v>
      </c>
      <c r="B57" s="29" t="s">
        <v>14</v>
      </c>
      <c r="C57" s="30"/>
      <c r="D57" s="50"/>
      <c r="E57" s="19"/>
    </row>
    <row r="58" spans="1:5" ht="13.95" customHeight="1" x14ac:dyDescent="0.25">
      <c r="A58" s="28">
        <v>4233</v>
      </c>
      <c r="B58" s="29" t="s">
        <v>123</v>
      </c>
      <c r="C58" s="30"/>
      <c r="D58" s="50"/>
      <c r="E58" s="19"/>
    </row>
    <row r="59" spans="1:5" ht="13.95" customHeight="1" x14ac:dyDescent="0.25">
      <c r="A59" s="28">
        <v>4234</v>
      </c>
      <c r="B59" s="29" t="s">
        <v>24</v>
      </c>
      <c r="C59" s="30"/>
      <c r="D59" s="50"/>
      <c r="E59" s="19"/>
    </row>
    <row r="60" spans="1:5" ht="13.95" customHeight="1" x14ac:dyDescent="0.25">
      <c r="A60" s="28">
        <v>4235</v>
      </c>
      <c r="B60" s="29" t="s">
        <v>16</v>
      </c>
      <c r="C60" s="30"/>
      <c r="D60" s="50"/>
      <c r="E60" s="19"/>
    </row>
    <row r="61" spans="1:5" ht="13.95" customHeight="1" x14ac:dyDescent="0.25">
      <c r="A61" s="28">
        <v>4236</v>
      </c>
      <c r="B61" s="29" t="s">
        <v>75</v>
      </c>
      <c r="C61" s="30"/>
      <c r="D61" s="50"/>
      <c r="E61" s="19"/>
    </row>
    <row r="62" spans="1:5" ht="13.95" customHeight="1" x14ac:dyDescent="0.25">
      <c r="A62" s="28">
        <v>4237</v>
      </c>
      <c r="B62" s="29" t="s">
        <v>124</v>
      </c>
      <c r="C62" s="30"/>
      <c r="D62" s="50"/>
      <c r="E62" s="19"/>
    </row>
    <row r="63" spans="1:5" ht="13.95" customHeight="1" x14ac:dyDescent="0.25">
      <c r="A63" s="28">
        <v>4238</v>
      </c>
      <c r="B63" s="29" t="s">
        <v>125</v>
      </c>
      <c r="C63" s="30"/>
      <c r="D63" s="50"/>
      <c r="E63" s="19"/>
    </row>
    <row r="64" spans="1:5" ht="13.95" customHeight="1" x14ac:dyDescent="0.25">
      <c r="A64" s="28">
        <v>4239</v>
      </c>
      <c r="B64" s="29" t="s">
        <v>126</v>
      </c>
      <c r="C64" s="30"/>
      <c r="D64" s="50"/>
      <c r="E64" s="19"/>
    </row>
    <row r="65" spans="1:5" ht="13.95" customHeight="1" x14ac:dyDescent="0.25">
      <c r="A65" s="28">
        <v>4240</v>
      </c>
      <c r="B65" s="29" t="s">
        <v>77</v>
      </c>
      <c r="C65" s="30"/>
      <c r="D65" s="50"/>
      <c r="E65" s="19"/>
    </row>
    <row r="66" spans="1:5" ht="13.95" customHeight="1" x14ac:dyDescent="0.25">
      <c r="A66" s="28">
        <v>4241</v>
      </c>
      <c r="B66" s="29" t="s">
        <v>76</v>
      </c>
      <c r="C66" s="30"/>
      <c r="D66" s="50"/>
      <c r="E66" s="19"/>
    </row>
    <row r="67" spans="1:5" ht="13.95" customHeight="1" x14ac:dyDescent="0.25">
      <c r="A67" s="28">
        <v>4242</v>
      </c>
      <c r="B67" s="29" t="s">
        <v>127</v>
      </c>
      <c r="C67" s="30"/>
      <c r="D67" s="50"/>
      <c r="E67" s="19"/>
    </row>
    <row r="68" spans="1:5" ht="13.95" customHeight="1" x14ac:dyDescent="0.25">
      <c r="A68" s="28">
        <v>4243</v>
      </c>
      <c r="B68" s="29" t="s">
        <v>128</v>
      </c>
      <c r="C68" s="30"/>
      <c r="D68" s="50"/>
      <c r="E68" s="19"/>
    </row>
    <row r="69" spans="1:5" ht="13.95" customHeight="1" x14ac:dyDescent="0.25">
      <c r="A69" s="28">
        <v>4244</v>
      </c>
      <c r="B69" s="29" t="s">
        <v>17</v>
      </c>
      <c r="C69" s="30"/>
      <c r="D69" s="50"/>
      <c r="E69" s="19"/>
    </row>
    <row r="70" spans="1:5" ht="13.95" customHeight="1" x14ac:dyDescent="0.25">
      <c r="A70" s="28">
        <v>4245</v>
      </c>
      <c r="B70" s="29" t="s">
        <v>129</v>
      </c>
      <c r="C70" s="30"/>
      <c r="D70" s="50"/>
      <c r="E70" s="19"/>
    </row>
    <row r="71" spans="1:5" ht="13.95" customHeight="1" x14ac:dyDescent="0.25">
      <c r="A71" s="28">
        <v>4246</v>
      </c>
      <c r="B71" s="29" t="s">
        <v>130</v>
      </c>
      <c r="C71" s="30"/>
      <c r="D71" s="50"/>
      <c r="E71" s="19"/>
    </row>
    <row r="72" spans="1:5" ht="13.95" customHeight="1" x14ac:dyDescent="0.25">
      <c r="A72" s="28">
        <v>4247</v>
      </c>
      <c r="B72" s="29" t="s">
        <v>131</v>
      </c>
      <c r="C72" s="30"/>
      <c r="D72" s="50"/>
      <c r="E72" s="19"/>
    </row>
    <row r="73" spans="1:5" ht="13.95" customHeight="1" x14ac:dyDescent="0.25">
      <c r="A73" s="28">
        <v>4248</v>
      </c>
      <c r="B73" s="29" t="s">
        <v>132</v>
      </c>
      <c r="C73" s="30"/>
      <c r="D73" s="50"/>
      <c r="E73" s="19"/>
    </row>
    <row r="74" spans="1:5" ht="13.95" customHeight="1" x14ac:dyDescent="0.25">
      <c r="A74" s="28">
        <v>4249</v>
      </c>
      <c r="B74" s="29" t="s">
        <v>133</v>
      </c>
      <c r="C74" s="30"/>
      <c r="D74" s="57"/>
      <c r="E74" s="19"/>
    </row>
    <row r="75" spans="1:5" ht="13.95" customHeight="1" x14ac:dyDescent="0.25">
      <c r="A75" s="28">
        <v>4250</v>
      </c>
      <c r="B75" s="29" t="s">
        <v>134</v>
      </c>
      <c r="C75" s="30"/>
      <c r="D75" s="50"/>
      <c r="E75" s="19"/>
    </row>
    <row r="76" spans="1:5" ht="13.95" customHeight="1" x14ac:dyDescent="0.25">
      <c r="A76" s="28">
        <v>4251</v>
      </c>
      <c r="B76" s="29" t="s">
        <v>135</v>
      </c>
      <c r="C76" s="30"/>
      <c r="D76" s="50"/>
      <c r="E76" s="19"/>
    </row>
    <row r="77" spans="1:5" ht="13.95" customHeight="1" x14ac:dyDescent="0.25">
      <c r="A77" s="28">
        <v>4252</v>
      </c>
      <c r="B77" s="29" t="s">
        <v>136</v>
      </c>
      <c r="C77" s="30"/>
      <c r="D77" s="50"/>
      <c r="E77" s="19"/>
    </row>
    <row r="78" spans="1:5" ht="13.95" customHeight="1" x14ac:dyDescent="0.25">
      <c r="A78" s="28">
        <v>4253</v>
      </c>
      <c r="B78" s="29" t="s">
        <v>137</v>
      </c>
      <c r="C78" s="30"/>
      <c r="D78" s="50"/>
      <c r="E78" s="19"/>
    </row>
    <row r="79" spans="1:5" ht="13.95" customHeight="1" x14ac:dyDescent="0.25">
      <c r="A79" s="28">
        <v>4254</v>
      </c>
      <c r="B79" s="29" t="s">
        <v>138</v>
      </c>
      <c r="C79" s="30"/>
      <c r="D79" s="50"/>
      <c r="E79" s="19"/>
    </row>
    <row r="80" spans="1:5" ht="13.95" customHeight="1" x14ac:dyDescent="0.25">
      <c r="A80" s="28">
        <v>4299</v>
      </c>
      <c r="B80" s="29" t="s">
        <v>139</v>
      </c>
      <c r="C80" s="30"/>
      <c r="D80" s="50"/>
      <c r="E80" s="19"/>
    </row>
    <row r="81" spans="1:5" ht="13.95" customHeight="1" x14ac:dyDescent="0.25">
      <c r="A81" s="28"/>
      <c r="B81" s="29"/>
      <c r="C81" s="30"/>
      <c r="D81" s="50"/>
      <c r="E81" s="19"/>
    </row>
    <row r="82" spans="1:5" ht="13.95" customHeight="1" x14ac:dyDescent="0.25">
      <c r="A82" s="90"/>
      <c r="B82" s="3"/>
      <c r="C82" s="32" t="s">
        <v>182</v>
      </c>
      <c r="D82" s="50">
        <f t="shared" ref="D82" si="4">SUM(D49:D81)</f>
        <v>0</v>
      </c>
      <c r="E82" s="17"/>
    </row>
    <row r="83" spans="1:5" ht="13.95" customHeight="1" x14ac:dyDescent="0.25">
      <c r="A83" s="90"/>
      <c r="B83" s="3"/>
      <c r="C83" s="3"/>
      <c r="D83" s="92"/>
      <c r="E83" s="17"/>
    </row>
    <row r="84" spans="1:5" ht="13.95" customHeight="1" x14ac:dyDescent="0.25">
      <c r="A84" s="3">
        <v>4300</v>
      </c>
      <c r="B84" s="5" t="s">
        <v>140</v>
      </c>
      <c r="C84" s="5"/>
      <c r="D84" s="49" t="s">
        <v>58</v>
      </c>
      <c r="E84" s="17" t="s">
        <v>41</v>
      </c>
    </row>
    <row r="85" spans="1:5" ht="13.95" customHeight="1" x14ac:dyDescent="0.25">
      <c r="A85" s="28">
        <v>4305</v>
      </c>
      <c r="B85" s="29" t="s">
        <v>141</v>
      </c>
      <c r="C85" s="30"/>
      <c r="D85" s="50"/>
      <c r="E85" s="19"/>
    </row>
    <row r="86" spans="1:5" ht="13.95" customHeight="1" x14ac:dyDescent="0.25">
      <c r="A86" s="28">
        <v>4307</v>
      </c>
      <c r="B86" s="29" t="s">
        <v>142</v>
      </c>
      <c r="C86" s="30"/>
      <c r="D86" s="50"/>
      <c r="E86" s="19"/>
    </row>
    <row r="87" spans="1:5" ht="13.95" customHeight="1" x14ac:dyDescent="0.25">
      <c r="A87" s="28">
        <v>4333</v>
      </c>
      <c r="B87" s="29" t="s">
        <v>74</v>
      </c>
      <c r="C87" s="30"/>
      <c r="D87" s="50"/>
      <c r="E87" s="19"/>
    </row>
    <row r="88" spans="1:5" ht="13.95" customHeight="1" x14ac:dyDescent="0.25">
      <c r="A88" s="28">
        <v>4337</v>
      </c>
      <c r="B88" s="29" t="s">
        <v>143</v>
      </c>
      <c r="C88" s="30"/>
      <c r="D88" s="50"/>
      <c r="E88" s="19"/>
    </row>
    <row r="89" spans="1:5" ht="13.95" customHeight="1" x14ac:dyDescent="0.25">
      <c r="A89" s="28">
        <v>4338</v>
      </c>
      <c r="B89" s="29" t="s">
        <v>78</v>
      </c>
      <c r="C89" s="30"/>
      <c r="D89" s="50"/>
      <c r="E89" s="19"/>
    </row>
    <row r="90" spans="1:5" ht="13.95" customHeight="1" x14ac:dyDescent="0.25">
      <c r="A90" s="28">
        <v>4339</v>
      </c>
      <c r="B90" s="29" t="s">
        <v>120</v>
      </c>
      <c r="C90" s="30"/>
      <c r="D90" s="50"/>
      <c r="E90" s="19"/>
    </row>
    <row r="91" spans="1:5" ht="13.95" customHeight="1" x14ac:dyDescent="0.25">
      <c r="A91" s="28">
        <v>4340</v>
      </c>
      <c r="B91" s="29" t="s">
        <v>144</v>
      </c>
      <c r="C91" s="30"/>
      <c r="D91" s="50"/>
      <c r="E91" s="19"/>
    </row>
    <row r="92" spans="1:5" ht="13.95" customHeight="1" x14ac:dyDescent="0.25">
      <c r="A92" s="28">
        <v>4399</v>
      </c>
      <c r="B92" s="29" t="s">
        <v>145</v>
      </c>
      <c r="C92" s="30"/>
      <c r="D92" s="50"/>
      <c r="E92" s="19"/>
    </row>
    <row r="93" spans="1:5" ht="13.95" customHeight="1" x14ac:dyDescent="0.25">
      <c r="A93" s="28"/>
      <c r="B93" s="29"/>
      <c r="C93" s="30"/>
      <c r="D93" s="50"/>
      <c r="E93" s="19"/>
    </row>
    <row r="94" spans="1:5" ht="13.95" customHeight="1" x14ac:dyDescent="0.25">
      <c r="A94" s="90"/>
      <c r="B94" s="3"/>
      <c r="C94" s="32" t="s">
        <v>183</v>
      </c>
      <c r="D94" s="50">
        <f t="shared" ref="D94" si="5">SUM(D85:D93)</f>
        <v>0</v>
      </c>
      <c r="E94" s="17"/>
    </row>
    <row r="95" spans="1:5" ht="13.95" customHeight="1" x14ac:dyDescent="0.25">
      <c r="A95" s="90"/>
      <c r="B95" s="3"/>
      <c r="C95" s="3"/>
      <c r="D95" s="92"/>
      <c r="E95" s="17"/>
    </row>
    <row r="96" spans="1:5" ht="13.95" customHeight="1" x14ac:dyDescent="0.25">
      <c r="A96" s="29">
        <v>4400</v>
      </c>
      <c r="B96" s="32" t="s">
        <v>146</v>
      </c>
      <c r="C96" s="32"/>
      <c r="D96" s="49" t="s">
        <v>58</v>
      </c>
      <c r="E96" s="17" t="s">
        <v>41</v>
      </c>
    </row>
    <row r="97" spans="1:5" ht="13.95" customHeight="1" x14ac:dyDescent="0.25">
      <c r="A97" s="28">
        <v>4405</v>
      </c>
      <c r="B97" s="29" t="s">
        <v>147</v>
      </c>
      <c r="C97" s="30"/>
      <c r="D97" s="50"/>
      <c r="E97" s="19"/>
    </row>
    <row r="98" spans="1:5" ht="13.95" customHeight="1" x14ac:dyDescent="0.25">
      <c r="A98" s="28">
        <v>4406</v>
      </c>
      <c r="B98" s="29" t="s">
        <v>148</v>
      </c>
      <c r="C98" s="30"/>
      <c r="D98" s="50"/>
      <c r="E98" s="19"/>
    </row>
    <row r="99" spans="1:5" ht="13.95" customHeight="1" x14ac:dyDescent="0.25">
      <c r="A99" s="28">
        <v>4410</v>
      </c>
      <c r="B99" s="29" t="s">
        <v>149</v>
      </c>
      <c r="C99" s="30"/>
      <c r="D99" s="50"/>
      <c r="E99" s="19"/>
    </row>
    <row r="100" spans="1:5" ht="13.95" customHeight="1" x14ac:dyDescent="0.25">
      <c r="A100" s="28">
        <v>4413</v>
      </c>
      <c r="B100" s="29" t="s">
        <v>150</v>
      </c>
      <c r="C100" s="30"/>
      <c r="D100" s="50"/>
      <c r="E100" s="19"/>
    </row>
    <row r="101" spans="1:5" ht="13.95" customHeight="1" x14ac:dyDescent="0.25">
      <c r="A101" s="28">
        <v>4418</v>
      </c>
      <c r="B101" s="29" t="s">
        <v>151</v>
      </c>
      <c r="C101" s="30"/>
      <c r="D101" s="50"/>
      <c r="E101" s="19"/>
    </row>
    <row r="102" spans="1:5" ht="13.95" customHeight="1" x14ac:dyDescent="0.25">
      <c r="A102" s="28">
        <v>4419</v>
      </c>
      <c r="B102" s="29" t="s">
        <v>152</v>
      </c>
      <c r="C102" s="30"/>
      <c r="D102" s="50"/>
      <c r="E102" s="19"/>
    </row>
    <row r="103" spans="1:5" ht="13.95" customHeight="1" x14ac:dyDescent="0.25">
      <c r="A103" s="28">
        <v>4422</v>
      </c>
      <c r="B103" s="29" t="s">
        <v>71</v>
      </c>
      <c r="C103" s="30"/>
      <c r="D103" s="50"/>
      <c r="E103" s="19"/>
    </row>
    <row r="104" spans="1:5" ht="13.95" customHeight="1" x14ac:dyDescent="0.25">
      <c r="A104" s="28">
        <v>4423</v>
      </c>
      <c r="B104" s="29" t="s">
        <v>153</v>
      </c>
      <c r="C104" s="30"/>
      <c r="D104" s="50"/>
      <c r="E104" s="19"/>
    </row>
    <row r="105" spans="1:5" ht="13.95" customHeight="1" x14ac:dyDescent="0.25">
      <c r="A105" s="28">
        <v>4424</v>
      </c>
      <c r="B105" s="29" t="s">
        <v>154</v>
      </c>
      <c r="C105" s="30"/>
      <c r="D105" s="50"/>
      <c r="E105" s="19"/>
    </row>
    <row r="106" spans="1:5" ht="13.95" customHeight="1" x14ac:dyDescent="0.25">
      <c r="A106" s="28">
        <v>4426</v>
      </c>
      <c r="B106" s="29" t="s">
        <v>155</v>
      </c>
      <c r="C106" s="30"/>
      <c r="D106" s="50"/>
      <c r="E106" s="19"/>
    </row>
    <row r="107" spans="1:5" ht="13.95" customHeight="1" x14ac:dyDescent="0.25">
      <c r="A107" s="28">
        <v>4427</v>
      </c>
      <c r="B107" s="29" t="s">
        <v>156</v>
      </c>
      <c r="C107" s="30"/>
      <c r="D107" s="50"/>
      <c r="E107" s="19"/>
    </row>
    <row r="108" spans="1:5" ht="13.95" customHeight="1" x14ac:dyDescent="0.25">
      <c r="A108" s="28">
        <v>4428</v>
      </c>
      <c r="B108" s="29" t="s">
        <v>157</v>
      </c>
      <c r="C108" s="30"/>
      <c r="D108" s="50"/>
      <c r="E108" s="19"/>
    </row>
    <row r="109" spans="1:5" ht="13.95" customHeight="1" x14ac:dyDescent="0.25">
      <c r="A109" s="28">
        <v>4429</v>
      </c>
      <c r="B109" s="29" t="s">
        <v>73</v>
      </c>
      <c r="C109" s="30"/>
      <c r="D109" s="50"/>
      <c r="E109" s="19"/>
    </row>
    <row r="110" spans="1:5" ht="13.95" customHeight="1" x14ac:dyDescent="0.25">
      <c r="A110" s="28">
        <v>4430</v>
      </c>
      <c r="B110" s="29" t="s">
        <v>158</v>
      </c>
      <c r="C110" s="30"/>
      <c r="D110" s="50"/>
      <c r="E110" s="19"/>
    </row>
    <row r="111" spans="1:5" ht="13.95" customHeight="1" x14ac:dyDescent="0.25">
      <c r="A111" s="28">
        <v>4431</v>
      </c>
      <c r="B111" s="29" t="s">
        <v>120</v>
      </c>
      <c r="C111" s="30"/>
      <c r="D111" s="50"/>
      <c r="E111" s="19"/>
    </row>
    <row r="112" spans="1:5" ht="13.95" customHeight="1" x14ac:dyDescent="0.25">
      <c r="A112" s="28">
        <v>4432</v>
      </c>
      <c r="B112" s="29" t="s">
        <v>159</v>
      </c>
      <c r="C112" s="30"/>
      <c r="D112" s="50"/>
      <c r="E112" s="19"/>
    </row>
    <row r="113" spans="1:5" ht="13.95" customHeight="1" x14ac:dyDescent="0.25">
      <c r="A113" s="28">
        <v>4433</v>
      </c>
      <c r="B113" s="29" t="s">
        <v>15</v>
      </c>
      <c r="C113" s="30"/>
      <c r="D113" s="50"/>
      <c r="E113" s="19"/>
    </row>
    <row r="114" spans="1:5" ht="13.95" customHeight="1" x14ac:dyDescent="0.25">
      <c r="A114" s="28">
        <v>4435</v>
      </c>
      <c r="B114" s="29" t="s">
        <v>160</v>
      </c>
      <c r="C114" s="30"/>
      <c r="D114" s="50"/>
      <c r="E114" s="19"/>
    </row>
    <row r="115" spans="1:5" ht="13.95" customHeight="1" x14ac:dyDescent="0.25">
      <c r="A115" s="28">
        <v>4436</v>
      </c>
      <c r="B115" s="29" t="s">
        <v>161</v>
      </c>
      <c r="C115" s="30"/>
      <c r="D115" s="50"/>
      <c r="E115" s="19"/>
    </row>
    <row r="116" spans="1:5" ht="13.95" customHeight="1" x14ac:dyDescent="0.25">
      <c r="A116" s="28">
        <v>4437</v>
      </c>
      <c r="B116" s="29" t="s">
        <v>162</v>
      </c>
      <c r="C116" s="30"/>
      <c r="D116" s="50"/>
      <c r="E116" s="19"/>
    </row>
    <row r="117" spans="1:5" ht="13.95" customHeight="1" x14ac:dyDescent="0.25">
      <c r="A117" s="28">
        <v>4438</v>
      </c>
      <c r="B117" s="29" t="s">
        <v>163</v>
      </c>
      <c r="C117" s="30"/>
      <c r="D117" s="50"/>
      <c r="E117" s="19"/>
    </row>
    <row r="118" spans="1:5" ht="13.95" customHeight="1" x14ac:dyDescent="0.25">
      <c r="A118" s="28">
        <v>4439</v>
      </c>
      <c r="B118" s="29" t="s">
        <v>164</v>
      </c>
      <c r="C118" s="30"/>
      <c r="D118" s="50"/>
      <c r="E118" s="19"/>
    </row>
    <row r="119" spans="1:5" ht="13.95" customHeight="1" x14ac:dyDescent="0.25">
      <c r="A119" s="28">
        <v>4440</v>
      </c>
      <c r="B119" s="29" t="s">
        <v>165</v>
      </c>
      <c r="C119" s="30"/>
      <c r="D119" s="50"/>
      <c r="E119" s="19"/>
    </row>
    <row r="120" spans="1:5" ht="13.95" customHeight="1" x14ac:dyDescent="0.25">
      <c r="A120" s="28">
        <v>4499</v>
      </c>
      <c r="B120" s="29" t="s">
        <v>166</v>
      </c>
      <c r="C120" s="30"/>
      <c r="D120" s="50"/>
      <c r="E120" s="19"/>
    </row>
    <row r="121" spans="1:5" ht="13.95" customHeight="1" x14ac:dyDescent="0.25">
      <c r="A121" s="28"/>
      <c r="B121" s="29"/>
      <c r="C121" s="30"/>
      <c r="D121" s="50"/>
      <c r="E121" s="19"/>
    </row>
    <row r="122" spans="1:5" ht="13.95" customHeight="1" x14ac:dyDescent="0.25">
      <c r="A122" s="90"/>
      <c r="B122" s="3"/>
      <c r="C122" s="32" t="s">
        <v>184</v>
      </c>
      <c r="D122" s="50">
        <f>SUM(D97:D121)</f>
        <v>0</v>
      </c>
      <c r="E122" s="8"/>
    </row>
    <row r="123" spans="1:5" ht="13.95" customHeight="1" x14ac:dyDescent="0.25">
      <c r="A123" s="90"/>
      <c r="B123" s="3"/>
      <c r="C123" s="3"/>
      <c r="D123" s="92"/>
      <c r="E123" s="8"/>
    </row>
    <row r="124" spans="1:5" ht="13.95" customHeight="1" x14ac:dyDescent="0.25">
      <c r="A124" s="1"/>
      <c r="B124" s="31" t="s">
        <v>56</v>
      </c>
      <c r="C124" s="33"/>
      <c r="D124" s="50">
        <f>D122+D94+D82</f>
        <v>0</v>
      </c>
      <c r="E124" s="19"/>
    </row>
    <row r="125" spans="1:5" ht="13.95" customHeight="1" thickBot="1" x14ac:dyDescent="0.3">
      <c r="A125" s="1"/>
      <c r="B125" s="32" t="s">
        <v>185</v>
      </c>
      <c r="C125" s="34"/>
      <c r="D125" s="51">
        <f>D124+D45</f>
        <v>0</v>
      </c>
      <c r="E125" s="19"/>
    </row>
    <row r="126" spans="1:5" ht="13.95" customHeight="1" thickTop="1" x14ac:dyDescent="0.25">
      <c r="A126" s="28"/>
      <c r="B126" s="29"/>
      <c r="C126" s="30"/>
      <c r="D126" s="50"/>
      <c r="E126" s="8"/>
    </row>
    <row r="127" spans="1:5" ht="13.95" customHeight="1" x14ac:dyDescent="0.25">
      <c r="A127" s="29">
        <v>4501</v>
      </c>
      <c r="B127" s="32" t="s">
        <v>167</v>
      </c>
      <c r="C127" s="30"/>
      <c r="D127" s="50"/>
    </row>
    <row r="128" spans="1:5" ht="13.95" customHeight="1" x14ac:dyDescent="0.25">
      <c r="A128" s="29">
        <v>4601</v>
      </c>
      <c r="B128" s="32" t="s">
        <v>168</v>
      </c>
      <c r="C128" s="30"/>
      <c r="D128" s="50"/>
      <c r="E128" s="19"/>
    </row>
    <row r="129" spans="1:5" ht="13.95" customHeight="1" x14ac:dyDescent="0.25">
      <c r="A129" s="1"/>
      <c r="B129" s="6"/>
      <c r="C129" s="2"/>
      <c r="D129" s="50"/>
      <c r="E129" s="19"/>
    </row>
    <row r="130" spans="1:5" ht="13.95" customHeight="1" thickBot="1" x14ac:dyDescent="0.3">
      <c r="A130" s="90"/>
      <c r="B130" s="31" t="s">
        <v>186</v>
      </c>
      <c r="C130" s="34"/>
      <c r="D130" s="51">
        <f t="shared" ref="D130" si="6">D125+D127+D128</f>
        <v>0</v>
      </c>
      <c r="E130" s="19"/>
    </row>
    <row r="131" spans="1:5" ht="13.95" customHeight="1" thickTop="1" x14ac:dyDescent="0.25">
      <c r="A131" s="1"/>
      <c r="B131" s="3"/>
      <c r="C131" s="3"/>
      <c r="D131" s="59"/>
    </row>
    <row r="132" spans="1:5" ht="13.95" customHeight="1" x14ac:dyDescent="0.25">
      <c r="A132" s="1"/>
      <c r="B132" s="3"/>
      <c r="C132" s="3"/>
      <c r="D132" s="52"/>
    </row>
    <row r="133" spans="1:5" ht="13.95" customHeight="1" x14ac:dyDescent="0.25">
      <c r="A133" s="26">
        <v>5000</v>
      </c>
      <c r="B133" s="31" t="s">
        <v>80</v>
      </c>
      <c r="C133" s="31"/>
      <c r="D133" s="60" t="s">
        <v>58</v>
      </c>
      <c r="E133" s="83" t="s">
        <v>41</v>
      </c>
    </row>
    <row r="134" spans="1:5" ht="13.95" customHeight="1" x14ac:dyDescent="0.25">
      <c r="A134" s="28">
        <v>5001</v>
      </c>
      <c r="B134" s="29" t="s">
        <v>22</v>
      </c>
      <c r="C134" s="30"/>
      <c r="D134" s="50"/>
    </row>
    <row r="135" spans="1:5" ht="13.95" customHeight="1" x14ac:dyDescent="0.25">
      <c r="A135" s="28">
        <v>5002</v>
      </c>
      <c r="B135" s="29" t="s">
        <v>20</v>
      </c>
      <c r="C135" s="30"/>
      <c r="D135" s="50"/>
      <c r="E135" s="19"/>
    </row>
    <row r="136" spans="1:5" ht="13.95" customHeight="1" x14ac:dyDescent="0.25">
      <c r="A136" s="28">
        <v>5003</v>
      </c>
      <c r="B136" s="29" t="s">
        <v>169</v>
      </c>
      <c r="C136" s="30"/>
      <c r="D136" s="50"/>
      <c r="E136" s="19"/>
    </row>
    <row r="137" spans="1:5" ht="13.95" customHeight="1" x14ac:dyDescent="0.25">
      <c r="A137" s="28">
        <v>5004</v>
      </c>
      <c r="B137" s="29" t="s">
        <v>170</v>
      </c>
      <c r="C137" s="30"/>
      <c r="D137" s="50"/>
      <c r="E137" s="19"/>
    </row>
    <row r="138" spans="1:5" ht="13.95" customHeight="1" x14ac:dyDescent="0.25">
      <c r="A138" s="28">
        <v>5005</v>
      </c>
      <c r="B138" s="29" t="s">
        <v>171</v>
      </c>
      <c r="C138" s="30"/>
      <c r="D138" s="50"/>
      <c r="E138" s="19"/>
    </row>
    <row r="139" spans="1:5" ht="13.95" customHeight="1" x14ac:dyDescent="0.25">
      <c r="A139" s="28">
        <v>5006</v>
      </c>
      <c r="B139" s="29" t="s">
        <v>172</v>
      </c>
      <c r="C139" s="30"/>
      <c r="D139" s="50"/>
      <c r="E139" s="19"/>
    </row>
    <row r="140" spans="1:5" ht="13.95" customHeight="1" x14ac:dyDescent="0.25">
      <c r="A140" s="28">
        <v>5007</v>
      </c>
      <c r="B140" s="29" t="s">
        <v>173</v>
      </c>
      <c r="C140" s="30"/>
      <c r="D140" s="50"/>
      <c r="E140" s="19"/>
    </row>
    <row r="141" spans="1:5" ht="13.95" customHeight="1" x14ac:dyDescent="0.25">
      <c r="A141" s="28">
        <v>5008</v>
      </c>
      <c r="B141" s="29" t="s">
        <v>174</v>
      </c>
      <c r="C141" s="30"/>
      <c r="D141" s="50"/>
      <c r="E141" s="19"/>
    </row>
    <row r="142" spans="1:5" ht="13.95" customHeight="1" x14ac:dyDescent="0.25">
      <c r="A142" s="28">
        <v>5010</v>
      </c>
      <c r="B142" s="29" t="s">
        <v>21</v>
      </c>
      <c r="C142" s="30"/>
      <c r="D142" s="50"/>
      <c r="E142" s="19"/>
    </row>
    <row r="143" spans="1:5" ht="13.95" customHeight="1" x14ac:dyDescent="0.25">
      <c r="A143" s="28">
        <v>5012</v>
      </c>
      <c r="B143" s="29" t="s">
        <v>18</v>
      </c>
      <c r="C143" s="30"/>
      <c r="D143" s="50"/>
      <c r="E143" s="19"/>
    </row>
    <row r="144" spans="1:5" ht="13.95" customHeight="1" x14ac:dyDescent="0.25">
      <c r="A144" s="28">
        <v>5013</v>
      </c>
      <c r="B144" s="29" t="s">
        <v>175</v>
      </c>
      <c r="C144" s="30"/>
      <c r="D144" s="50"/>
      <c r="E144" s="19"/>
    </row>
    <row r="145" spans="1:5" ht="13.95" customHeight="1" x14ac:dyDescent="0.25">
      <c r="A145" s="28">
        <v>5015</v>
      </c>
      <c r="B145" s="29" t="s">
        <v>27</v>
      </c>
      <c r="C145" s="30"/>
      <c r="D145" s="58"/>
      <c r="E145" s="19"/>
    </row>
    <row r="146" spans="1:5" ht="13.95" customHeight="1" x14ac:dyDescent="0.25">
      <c r="A146" s="28">
        <v>5017</v>
      </c>
      <c r="B146" s="29" t="s">
        <v>176</v>
      </c>
      <c r="C146" s="30"/>
      <c r="D146" s="58"/>
      <c r="E146" s="19"/>
    </row>
    <row r="147" spans="1:5" ht="13.95" customHeight="1" x14ac:dyDescent="0.25">
      <c r="A147" s="28">
        <v>5018</v>
      </c>
      <c r="B147" s="29" t="s">
        <v>177</v>
      </c>
      <c r="C147" s="30"/>
      <c r="D147" s="57"/>
      <c r="E147" s="19"/>
    </row>
    <row r="148" spans="1:5" ht="13.95" customHeight="1" x14ac:dyDescent="0.25">
      <c r="A148" s="28">
        <v>5019</v>
      </c>
      <c r="B148" s="29" t="s">
        <v>187</v>
      </c>
      <c r="C148" s="30"/>
      <c r="D148" s="57"/>
      <c r="E148" s="19"/>
    </row>
    <row r="149" spans="1:5" ht="13.95" customHeight="1" x14ac:dyDescent="0.25">
      <c r="A149" s="28">
        <v>5099</v>
      </c>
      <c r="B149" s="29" t="s">
        <v>178</v>
      </c>
      <c r="C149" s="30"/>
      <c r="D149" s="50"/>
      <c r="E149" s="19"/>
    </row>
    <row r="150" spans="1:5" ht="13.95" customHeight="1" x14ac:dyDescent="0.25">
      <c r="A150" s="28"/>
      <c r="B150" s="29"/>
      <c r="C150" s="30"/>
      <c r="D150" s="50"/>
      <c r="E150" s="19"/>
    </row>
    <row r="151" spans="1:5" ht="13.95" customHeight="1" x14ac:dyDescent="0.25">
      <c r="A151" s="3">
        <v>6000</v>
      </c>
      <c r="B151" s="32" t="s">
        <v>79</v>
      </c>
      <c r="C151" s="30"/>
      <c r="D151" s="50"/>
      <c r="E151" s="19"/>
    </row>
    <row r="152" spans="1:5" ht="13.95" customHeight="1" x14ac:dyDescent="0.3">
      <c r="A152" s="28">
        <v>6001</v>
      </c>
      <c r="B152" s="29" t="s">
        <v>179</v>
      </c>
      <c r="C152" s="43"/>
      <c r="D152" s="50"/>
      <c r="E152" s="19"/>
    </row>
    <row r="153" spans="1:5" ht="13.95" customHeight="1" x14ac:dyDescent="0.3">
      <c r="A153" s="28">
        <v>6002</v>
      </c>
      <c r="B153" s="29" t="s">
        <v>180</v>
      </c>
      <c r="C153" s="43"/>
      <c r="D153" s="50"/>
      <c r="E153" s="19"/>
    </row>
    <row r="154" spans="1:5" ht="13.95" customHeight="1" x14ac:dyDescent="0.3">
      <c r="A154" s="28">
        <v>6003</v>
      </c>
      <c r="B154" s="29" t="s">
        <v>181</v>
      </c>
      <c r="C154" s="15"/>
      <c r="D154" s="50"/>
      <c r="E154" s="19"/>
    </row>
    <row r="155" spans="1:5" ht="13.95" customHeight="1" x14ac:dyDescent="0.25">
      <c r="A155" s="28"/>
      <c r="B155" s="29"/>
      <c r="C155" s="30"/>
      <c r="D155" s="50"/>
      <c r="E155" s="19"/>
    </row>
    <row r="156" spans="1:5" ht="13.95" customHeight="1" x14ac:dyDescent="0.25">
      <c r="A156" s="1"/>
      <c r="B156" s="32" t="s">
        <v>29</v>
      </c>
      <c r="C156" s="36"/>
      <c r="D156" s="50">
        <f t="shared" ref="D156" si="7">SUM(D134:D155)</f>
        <v>0</v>
      </c>
      <c r="E156" s="19"/>
    </row>
    <row r="157" spans="1:5" ht="13.95" customHeight="1" x14ac:dyDescent="0.25">
      <c r="A157" s="1"/>
      <c r="B157" s="3"/>
      <c r="C157" s="3"/>
      <c r="D157" s="49"/>
      <c r="E157" s="19"/>
    </row>
    <row r="158" spans="1:5" ht="13.95" customHeight="1" x14ac:dyDescent="0.25">
      <c r="A158" s="1"/>
      <c r="B158" s="5" t="s">
        <v>33</v>
      </c>
      <c r="C158" s="10"/>
      <c r="D158" s="50">
        <f>+D156+D15</f>
        <v>0</v>
      </c>
      <c r="E158" s="19"/>
    </row>
    <row r="159" spans="1:5" ht="13.95" customHeight="1" thickBot="1" x14ac:dyDescent="0.3">
      <c r="A159" s="1"/>
      <c r="B159" s="31" t="s">
        <v>19</v>
      </c>
      <c r="C159" s="35"/>
      <c r="D159" s="61">
        <f t="shared" ref="D159" si="8">D130</f>
        <v>0</v>
      </c>
      <c r="E159" s="19"/>
    </row>
    <row r="160" spans="1:5" ht="13.95" customHeight="1" thickTop="1" thickBot="1" x14ac:dyDescent="0.3">
      <c r="A160" s="18"/>
      <c r="C160" s="5" t="s">
        <v>63</v>
      </c>
      <c r="D160" s="16">
        <f t="shared" ref="D160" si="9">+D158-D159</f>
        <v>0</v>
      </c>
      <c r="E160" s="19"/>
    </row>
    <row r="161" spans="1:5" ht="13.95" customHeight="1" thickTop="1" x14ac:dyDescent="0.25">
      <c r="A161" s="1"/>
      <c r="B161" s="3"/>
      <c r="C161" s="3"/>
      <c r="D161" s="52"/>
    </row>
    <row r="162" spans="1:5" ht="13.95" customHeight="1" x14ac:dyDescent="0.25">
      <c r="A162" s="1"/>
      <c r="B162" s="31" t="s">
        <v>28</v>
      </c>
      <c r="C162" s="42"/>
      <c r="D162" s="62"/>
      <c r="E162" s="19"/>
    </row>
    <row r="163" spans="1:5" ht="13.95" customHeight="1" x14ac:dyDescent="0.25">
      <c r="A163" s="1"/>
      <c r="B163" s="37"/>
      <c r="C163" s="37" t="s">
        <v>95</v>
      </c>
      <c r="D163" s="63"/>
      <c r="E163" s="19"/>
    </row>
    <row r="164" spans="1:5" ht="13.95" customHeight="1" thickBot="1" x14ac:dyDescent="0.3">
      <c r="A164" s="1"/>
      <c r="B164" s="37"/>
      <c r="C164" s="37" t="s">
        <v>96</v>
      </c>
      <c r="D164" s="72" t="e">
        <f>#REF!</f>
        <v>#REF!</v>
      </c>
      <c r="E164" s="19"/>
    </row>
    <row r="165" spans="1:5" ht="13.95" customHeight="1" thickTop="1" x14ac:dyDescent="0.25">
      <c r="A165" s="1"/>
      <c r="B165" s="73"/>
      <c r="C165" s="73" t="s">
        <v>97</v>
      </c>
      <c r="D165" s="63"/>
      <c r="E165" s="19"/>
    </row>
    <row r="166" spans="1:5" ht="13.95" customHeight="1" x14ac:dyDescent="0.25">
      <c r="A166" s="1"/>
      <c r="B166" s="37"/>
      <c r="C166" s="37" t="s">
        <v>98</v>
      </c>
      <c r="D166" s="63" t="e">
        <f>D164+D160</f>
        <v>#REF!</v>
      </c>
      <c r="E166" s="19"/>
    </row>
    <row r="167" spans="1:5" ht="13.95" customHeight="1" x14ac:dyDescent="0.25">
      <c r="A167" s="1"/>
      <c r="B167" s="74"/>
      <c r="C167" s="74"/>
      <c r="D167" s="75"/>
      <c r="E167" s="19"/>
    </row>
    <row r="168" spans="1:5" ht="13.35" customHeight="1" x14ac:dyDescent="0.25">
      <c r="A168" s="1"/>
      <c r="B168" s="74"/>
      <c r="C168" s="74"/>
      <c r="D168" s="75"/>
      <c r="E168" s="19"/>
    </row>
    <row r="169" spans="1:5" ht="13.95" customHeight="1" thickBot="1" x14ac:dyDescent="0.3">
      <c r="A169" s="1"/>
      <c r="B169" s="76"/>
      <c r="C169" s="76" t="s">
        <v>99</v>
      </c>
      <c r="D169" s="72">
        <f>D160</f>
        <v>0</v>
      </c>
      <c r="E169" s="19"/>
    </row>
    <row r="170" spans="1:5" ht="13.95" customHeight="1" thickTop="1" x14ac:dyDescent="0.25">
      <c r="A170" s="1"/>
      <c r="B170" s="4"/>
      <c r="C170" s="77"/>
      <c r="D170" s="78"/>
      <c r="E170" s="8"/>
    </row>
    <row r="171" spans="1:5" ht="17.399999999999999" customHeight="1" x14ac:dyDescent="0.3">
      <c r="A171" s="39" t="s">
        <v>52</v>
      </c>
      <c r="B171" s="40"/>
      <c r="C171" s="40"/>
      <c r="D171" s="60" t="s">
        <v>58</v>
      </c>
    </row>
    <row r="172" spans="1:5" ht="13.95" customHeight="1" x14ac:dyDescent="0.3">
      <c r="A172" s="39"/>
      <c r="B172" s="12" t="s">
        <v>83</v>
      </c>
      <c r="C172" s="40"/>
      <c r="D172" s="60" t="s">
        <v>58</v>
      </c>
    </row>
    <row r="173" spans="1:5" ht="13.95" customHeight="1" x14ac:dyDescent="0.3">
      <c r="A173" s="1">
        <v>1351</v>
      </c>
      <c r="B173" s="15"/>
      <c r="C173" s="15" t="s">
        <v>35</v>
      </c>
      <c r="D173" s="50"/>
      <c r="E173" s="79"/>
    </row>
    <row r="174" spans="1:5" ht="13.95" customHeight="1" x14ac:dyDescent="0.3">
      <c r="A174" s="1">
        <v>1352</v>
      </c>
      <c r="B174" s="15"/>
      <c r="C174" s="15" t="s">
        <v>91</v>
      </c>
      <c r="D174" s="50"/>
      <c r="E174" s="19"/>
    </row>
    <row r="175" spans="1:5" ht="13.95" customHeight="1" x14ac:dyDescent="0.3">
      <c r="A175" s="1">
        <v>1353</v>
      </c>
      <c r="B175" s="15"/>
      <c r="C175" s="15" t="s">
        <v>92</v>
      </c>
      <c r="D175" s="50"/>
      <c r="E175" s="19"/>
    </row>
    <row r="176" spans="1:5" ht="13.95" customHeight="1" x14ac:dyDescent="0.3">
      <c r="A176" s="39"/>
      <c r="B176" s="12" t="s">
        <v>84</v>
      </c>
      <c r="C176" s="40"/>
      <c r="D176" s="60" t="s">
        <v>58</v>
      </c>
      <c r="E176" s="19"/>
    </row>
    <row r="177" spans="1:5" ht="13.95" customHeight="1" x14ac:dyDescent="0.3">
      <c r="A177" s="1">
        <v>1302</v>
      </c>
      <c r="C177" s="15" t="s">
        <v>38</v>
      </c>
      <c r="D177" s="50"/>
      <c r="E177" s="19"/>
    </row>
    <row r="178" spans="1:5" ht="13.95" customHeight="1" x14ac:dyDescent="0.3">
      <c r="A178" s="1">
        <v>1304</v>
      </c>
      <c r="C178" s="15" t="s">
        <v>39</v>
      </c>
      <c r="D178" s="50"/>
      <c r="E178" s="19"/>
    </row>
    <row r="179" spans="1:5" ht="13.95" customHeight="1" x14ac:dyDescent="0.3">
      <c r="A179" s="1">
        <v>1306</v>
      </c>
      <c r="C179" s="15" t="s">
        <v>37</v>
      </c>
      <c r="D179" s="50"/>
      <c r="E179" s="19"/>
    </row>
    <row r="180" spans="1:5" ht="13.95" customHeight="1" x14ac:dyDescent="0.3">
      <c r="A180" s="1">
        <v>1308</v>
      </c>
      <c r="C180" s="15" t="s">
        <v>36</v>
      </c>
      <c r="D180" s="64"/>
      <c r="E180" s="19"/>
    </row>
    <row r="181" spans="1:5" ht="13.95" customHeight="1" x14ac:dyDescent="0.3">
      <c r="A181" s="1">
        <v>1312</v>
      </c>
      <c r="C181" s="15" t="s">
        <v>93</v>
      </c>
      <c r="D181" s="64"/>
      <c r="E181" s="19"/>
    </row>
    <row r="182" spans="1:5" ht="13.95" customHeight="1" x14ac:dyDescent="0.3">
      <c r="A182" s="1">
        <v>1320</v>
      </c>
      <c r="C182" s="15" t="s">
        <v>92</v>
      </c>
      <c r="D182" s="64"/>
      <c r="E182" s="19"/>
    </row>
    <row r="183" spans="1:5" ht="13.95" customHeight="1" x14ac:dyDescent="0.3">
      <c r="A183" s="39"/>
      <c r="B183" s="12"/>
      <c r="C183" s="41" t="s">
        <v>88</v>
      </c>
      <c r="D183" s="64">
        <f>SUM(D173:D182)</f>
        <v>0</v>
      </c>
      <c r="E183" s="19"/>
    </row>
    <row r="184" spans="1:5" ht="13.95" customHeight="1" x14ac:dyDescent="0.3">
      <c r="A184" s="39"/>
      <c r="B184" s="12"/>
      <c r="C184" s="40"/>
      <c r="D184" s="60" t="s">
        <v>58</v>
      </c>
      <c r="E184" s="19"/>
    </row>
    <row r="185" spans="1:5" ht="13.95" customHeight="1" x14ac:dyDescent="0.3">
      <c r="A185" s="39"/>
      <c r="B185" s="12" t="s">
        <v>87</v>
      </c>
      <c r="C185" s="40"/>
      <c r="D185" s="60" t="s">
        <v>58</v>
      </c>
      <c r="E185" s="19"/>
    </row>
    <row r="186" spans="1:5" ht="13.95" customHeight="1" x14ac:dyDescent="0.3">
      <c r="A186" s="1">
        <v>1351</v>
      </c>
      <c r="B186" s="15"/>
      <c r="C186" s="15" t="s">
        <v>35</v>
      </c>
      <c r="D186" s="50"/>
      <c r="E186" s="19"/>
    </row>
    <row r="187" spans="1:5" ht="13.95" customHeight="1" x14ac:dyDescent="0.3">
      <c r="A187" s="1">
        <v>1352</v>
      </c>
      <c r="B187" s="15"/>
      <c r="C187" s="15" t="s">
        <v>91</v>
      </c>
      <c r="D187" s="50"/>
      <c r="E187" s="19"/>
    </row>
    <row r="188" spans="1:5" ht="13.95" customHeight="1" x14ac:dyDescent="0.3">
      <c r="A188" s="1">
        <v>1353</v>
      </c>
      <c r="B188" s="15"/>
      <c r="C188" s="15" t="s">
        <v>92</v>
      </c>
      <c r="D188" s="50"/>
      <c r="E188" s="19"/>
    </row>
    <row r="189" spans="1:5" ht="13.95" customHeight="1" x14ac:dyDescent="0.3">
      <c r="A189" s="39"/>
      <c r="B189" s="12" t="s">
        <v>85</v>
      </c>
      <c r="C189" s="40"/>
      <c r="D189" s="60" t="s">
        <v>58</v>
      </c>
      <c r="E189" s="19"/>
    </row>
    <row r="190" spans="1:5" ht="13.95" customHeight="1" x14ac:dyDescent="0.3">
      <c r="A190" s="1">
        <v>1302</v>
      </c>
      <c r="C190" s="15" t="s">
        <v>38</v>
      </c>
      <c r="D190" s="50"/>
      <c r="E190" s="19"/>
    </row>
    <row r="191" spans="1:5" ht="13.95" customHeight="1" x14ac:dyDescent="0.3">
      <c r="A191" s="1">
        <v>1304</v>
      </c>
      <c r="C191" s="15" t="s">
        <v>39</v>
      </c>
      <c r="D191" s="50"/>
      <c r="E191" s="19"/>
    </row>
    <row r="192" spans="1:5" ht="13.95" customHeight="1" x14ac:dyDescent="0.3">
      <c r="A192" s="1">
        <v>1306</v>
      </c>
      <c r="C192" s="15" t="s">
        <v>37</v>
      </c>
      <c r="D192" s="50"/>
      <c r="E192" s="19"/>
    </row>
    <row r="193" spans="1:5" ht="13.95" customHeight="1" x14ac:dyDescent="0.3">
      <c r="A193" s="1">
        <v>1308</v>
      </c>
      <c r="C193" s="15" t="s">
        <v>36</v>
      </c>
      <c r="D193" s="64"/>
      <c r="E193" s="19"/>
    </row>
    <row r="194" spans="1:5" ht="13.95" customHeight="1" x14ac:dyDescent="0.3">
      <c r="A194" s="1">
        <v>1310</v>
      </c>
      <c r="C194" s="15" t="s">
        <v>42</v>
      </c>
      <c r="D194" s="64"/>
      <c r="E194" s="19"/>
    </row>
    <row r="195" spans="1:5" ht="13.95" customHeight="1" x14ac:dyDescent="0.3">
      <c r="A195" s="1">
        <v>1312</v>
      </c>
      <c r="C195" s="15" t="s">
        <v>93</v>
      </c>
      <c r="D195" s="64"/>
      <c r="E195" s="19"/>
    </row>
    <row r="196" spans="1:5" ht="14.4" customHeight="1" x14ac:dyDescent="0.3">
      <c r="A196" s="1">
        <v>1320</v>
      </c>
      <c r="C196" s="15" t="s">
        <v>92</v>
      </c>
      <c r="D196" s="64"/>
      <c r="E196" s="19"/>
    </row>
    <row r="197" spans="1:5" ht="13.95" customHeight="1" x14ac:dyDescent="0.3">
      <c r="A197" s="39"/>
      <c r="B197" s="12"/>
      <c r="C197" s="41" t="s">
        <v>89</v>
      </c>
      <c r="D197" s="64">
        <f>SUM(D186:D196)</f>
        <v>0</v>
      </c>
      <c r="E197" s="19"/>
    </row>
    <row r="198" spans="1:5" ht="13.95" customHeight="1" thickBot="1" x14ac:dyDescent="0.3">
      <c r="A198" s="1"/>
      <c r="C198" s="10" t="s">
        <v>86</v>
      </c>
      <c r="D198" s="61">
        <f>D197+D183</f>
        <v>0</v>
      </c>
      <c r="E198" s="19"/>
    </row>
    <row r="199" spans="1:5" ht="13.95" customHeight="1" thickTop="1" x14ac:dyDescent="0.25">
      <c r="A199" s="1"/>
      <c r="C199" s="5"/>
      <c r="D199" s="65"/>
    </row>
    <row r="200" spans="1:5" ht="21" customHeight="1" x14ac:dyDescent="0.3">
      <c r="A200" s="39" t="s">
        <v>62</v>
      </c>
      <c r="B200" s="40"/>
      <c r="C200" s="40"/>
      <c r="D200" s="66"/>
    </row>
    <row r="201" spans="1:5" ht="13.95" customHeight="1" x14ac:dyDescent="0.3">
      <c r="A201" s="1">
        <v>2203</v>
      </c>
      <c r="B201" s="15" t="s">
        <v>59</v>
      </c>
      <c r="C201" s="15"/>
      <c r="D201" s="67"/>
      <c r="E201" s="19"/>
    </row>
    <row r="202" spans="1:5" ht="13.95" customHeight="1" x14ac:dyDescent="0.3">
      <c r="A202" s="1">
        <v>2210</v>
      </c>
      <c r="B202" s="15" t="s">
        <v>60</v>
      </c>
      <c r="C202" s="15"/>
      <c r="D202" s="50"/>
      <c r="E202" s="19"/>
    </row>
    <row r="203" spans="1:5" ht="13.95" customHeight="1" thickBot="1" x14ac:dyDescent="0.3">
      <c r="A203" s="1"/>
      <c r="C203" s="10" t="s">
        <v>61</v>
      </c>
      <c r="D203" s="61">
        <f>SUM(D201:D202)</f>
        <v>0</v>
      </c>
      <c r="E203" s="19"/>
    </row>
    <row r="204" spans="1:5" ht="13.95" customHeight="1" thickTop="1" x14ac:dyDescent="0.25">
      <c r="A204" s="1"/>
      <c r="C204" s="5"/>
      <c r="D204" s="68"/>
    </row>
    <row r="205" spans="1:5" ht="13.95" customHeight="1" x14ac:dyDescent="0.25">
      <c r="A205" s="109" t="s">
        <v>57</v>
      </c>
      <c r="B205" s="109"/>
      <c r="C205" s="106" t="s">
        <v>53</v>
      </c>
    </row>
    <row r="206" spans="1:5" ht="13.95" customHeight="1" x14ac:dyDescent="0.25">
      <c r="A206" s="17"/>
      <c r="B206" s="17"/>
      <c r="C206" s="21"/>
      <c r="D206" s="69"/>
      <c r="E206" s="79"/>
    </row>
    <row r="207" spans="1:5" ht="13.95" customHeight="1" x14ac:dyDescent="0.25">
      <c r="A207" s="17"/>
      <c r="B207" s="17"/>
      <c r="C207" s="19"/>
      <c r="D207" s="69"/>
      <c r="E207" s="19"/>
    </row>
    <row r="208" spans="1:5" ht="13.95" customHeight="1" x14ac:dyDescent="0.25">
      <c r="A208" s="17"/>
      <c r="B208" s="17"/>
      <c r="C208" s="19"/>
      <c r="D208" s="69"/>
      <c r="E208" s="19"/>
    </row>
    <row r="209" spans="1:5" ht="13.95" customHeight="1" x14ac:dyDescent="0.25">
      <c r="A209" s="17"/>
      <c r="B209" s="17"/>
      <c r="C209" s="19"/>
      <c r="D209" s="69"/>
      <c r="E209" s="19"/>
    </row>
    <row r="210" spans="1:5" ht="13.95" customHeight="1" x14ac:dyDescent="0.25">
      <c r="A210" s="17"/>
      <c r="B210" s="17"/>
      <c r="C210" s="19"/>
      <c r="D210" s="69"/>
      <c r="E210" s="19"/>
    </row>
    <row r="211" spans="1:5" ht="13.95" customHeight="1" x14ac:dyDescent="0.25">
      <c r="A211" s="17"/>
      <c r="B211" s="17"/>
      <c r="C211" s="20"/>
      <c r="D211" s="70"/>
      <c r="E211" s="19"/>
    </row>
    <row r="212" spans="1:5" ht="13.95" customHeight="1" x14ac:dyDescent="0.25">
      <c r="C212" s="5"/>
      <c r="D212" s="68"/>
    </row>
    <row r="213" spans="1:5" ht="21" customHeight="1" x14ac:dyDescent="0.3">
      <c r="A213" s="39" t="s">
        <v>48</v>
      </c>
      <c r="B213" s="40"/>
      <c r="C213" s="40"/>
      <c r="D213" s="66"/>
    </row>
    <row r="214" spans="1:5" ht="21" customHeight="1" x14ac:dyDescent="0.35">
      <c r="A214" s="82" t="s">
        <v>103</v>
      </c>
      <c r="B214" s="82"/>
      <c r="C214" s="81"/>
      <c r="D214" s="81"/>
      <c r="E214" s="82"/>
    </row>
    <row r="215" spans="1:5" ht="16.350000000000001" customHeight="1" x14ac:dyDescent="0.35">
      <c r="A215" t="s">
        <v>104</v>
      </c>
      <c r="C215" s="81"/>
      <c r="D215" s="81"/>
    </row>
    <row r="216" spans="1:5" ht="14.4" customHeight="1" x14ac:dyDescent="0.35">
      <c r="A216" t="s">
        <v>105</v>
      </c>
      <c r="C216" s="80"/>
      <c r="D216" s="80"/>
    </row>
    <row r="217" spans="1:5" ht="45.6" customHeight="1" x14ac:dyDescent="0.25">
      <c r="B217" s="71" t="s">
        <v>100</v>
      </c>
      <c r="C217" s="110"/>
      <c r="D217" s="110"/>
    </row>
    <row r="218" spans="1:5" ht="13.95" customHeight="1" x14ac:dyDescent="0.25">
      <c r="B218" s="50"/>
      <c r="C218" s="45" t="s">
        <v>2</v>
      </c>
    </row>
    <row r="219" spans="1:5" ht="13.95" customHeight="1" x14ac:dyDescent="0.25">
      <c r="B219" s="60" t="s">
        <v>58</v>
      </c>
      <c r="C219" s="113" t="s">
        <v>6</v>
      </c>
      <c r="D219" s="114"/>
    </row>
    <row r="220" spans="1:5" ht="13.95" customHeight="1" x14ac:dyDescent="0.25">
      <c r="B220" s="50"/>
      <c r="C220" s="45" t="s">
        <v>51</v>
      </c>
    </row>
    <row r="221" spans="1:5" ht="13.95" customHeight="1" x14ac:dyDescent="0.25">
      <c r="B221" s="50"/>
      <c r="C221" s="45" t="s">
        <v>50</v>
      </c>
    </row>
    <row r="222" spans="1:5" ht="13.95" customHeight="1" x14ac:dyDescent="0.25">
      <c r="B222" s="50"/>
      <c r="C222" s="45" t="s">
        <v>49</v>
      </c>
    </row>
    <row r="223" spans="1:5" ht="13.95" customHeight="1" x14ac:dyDescent="0.25">
      <c r="B223" s="50"/>
      <c r="C223" s="45" t="s">
        <v>43</v>
      </c>
    </row>
    <row r="224" spans="1:5" ht="13.95" customHeight="1" x14ac:dyDescent="0.25">
      <c r="B224" s="50"/>
      <c r="C224" s="45" t="s">
        <v>44</v>
      </c>
    </row>
    <row r="225" spans="2:4" ht="13.95" customHeight="1" x14ac:dyDescent="0.25">
      <c r="B225" s="50"/>
      <c r="C225" s="45" t="s">
        <v>25</v>
      </c>
    </row>
    <row r="226" spans="2:4" ht="13.95" customHeight="1" x14ac:dyDescent="0.25">
      <c r="B226" s="50"/>
    </row>
    <row r="227" spans="2:4" ht="13.95" customHeight="1" x14ac:dyDescent="0.25">
      <c r="B227" s="60" t="s">
        <v>58</v>
      </c>
      <c r="C227" s="113" t="s">
        <v>65</v>
      </c>
      <c r="D227" s="114"/>
    </row>
    <row r="228" spans="2:4" ht="13.95" customHeight="1" x14ac:dyDescent="0.25">
      <c r="B228" s="50"/>
      <c r="C228" s="45" t="s">
        <v>45</v>
      </c>
    </row>
    <row r="229" spans="2:4" ht="13.95" customHeight="1" x14ac:dyDescent="0.25">
      <c r="B229" s="50"/>
      <c r="C229" s="45" t="s">
        <v>46</v>
      </c>
    </row>
    <row r="230" spans="2:4" ht="13.95" customHeight="1" x14ac:dyDescent="0.25">
      <c r="B230" s="50"/>
      <c r="C230" s="45" t="s">
        <v>47</v>
      </c>
    </row>
    <row r="231" spans="2:4" ht="13.95" customHeight="1" x14ac:dyDescent="0.25">
      <c r="B231" s="50"/>
      <c r="C231" s="45" t="s">
        <v>25</v>
      </c>
    </row>
    <row r="232" spans="2:4" ht="13.95" customHeight="1" x14ac:dyDescent="0.25">
      <c r="B232" s="60" t="s">
        <v>58</v>
      </c>
    </row>
    <row r="233" spans="2:4" ht="13.95" customHeight="1" x14ac:dyDescent="0.25">
      <c r="B233" s="50"/>
      <c r="C233" s="86" t="s">
        <v>3</v>
      </c>
      <c r="D233" s="87"/>
    </row>
    <row r="234" spans="2:4" ht="13.95" customHeight="1" x14ac:dyDescent="0.25">
      <c r="B234" s="50"/>
      <c r="C234" s="86" t="s">
        <v>4</v>
      </c>
      <c r="D234" s="87"/>
    </row>
    <row r="235" spans="2:4" ht="13.95" customHeight="1" x14ac:dyDescent="0.25">
      <c r="B235" s="50"/>
      <c r="C235" s="86" t="s">
        <v>5</v>
      </c>
      <c r="D235" s="87"/>
    </row>
    <row r="236" spans="2:4" ht="13.95" customHeight="1" x14ac:dyDescent="0.25">
      <c r="B236" s="60" t="s">
        <v>58</v>
      </c>
      <c r="C236" s="111" t="s">
        <v>102</v>
      </c>
      <c r="D236" s="112"/>
    </row>
    <row r="237" spans="2:4" x14ac:dyDescent="0.25">
      <c r="B237" s="54"/>
      <c r="C237" s="85"/>
    </row>
    <row r="238" spans="2:4" x14ac:dyDescent="0.25">
      <c r="B238" s="54"/>
      <c r="C238" s="85"/>
    </row>
    <row r="239" spans="2:4" x14ac:dyDescent="0.25">
      <c r="B239" s="54"/>
      <c r="C239" s="85"/>
    </row>
    <row r="240" spans="2:4" x14ac:dyDescent="0.25">
      <c r="B240" s="54"/>
      <c r="C240" s="85"/>
    </row>
    <row r="241" spans="2:4" x14ac:dyDescent="0.25">
      <c r="B241" s="54"/>
      <c r="C241" s="85"/>
    </row>
    <row r="242" spans="2:4" x14ac:dyDescent="0.25">
      <c r="B242" s="54"/>
      <c r="C242" s="85"/>
    </row>
    <row r="243" spans="2:4" x14ac:dyDescent="0.25">
      <c r="B243" s="54"/>
      <c r="C243" s="85"/>
    </row>
    <row r="244" spans="2:4" x14ac:dyDescent="0.25">
      <c r="B244" s="54"/>
      <c r="C244" s="85"/>
    </row>
    <row r="245" spans="2:4" x14ac:dyDescent="0.25">
      <c r="B245" s="54"/>
      <c r="C245" s="85"/>
    </row>
    <row r="246" spans="2:4" x14ac:dyDescent="0.25">
      <c r="B246" s="54"/>
      <c r="C246" s="85"/>
    </row>
    <row r="247" spans="2:4" x14ac:dyDescent="0.25">
      <c r="B247" s="58"/>
      <c r="C247" s="85"/>
    </row>
    <row r="248" spans="2:4" x14ac:dyDescent="0.25">
      <c r="B248" s="14">
        <f>SUM(B218:B247)</f>
        <v>0</v>
      </c>
      <c r="C248" s="88" t="s">
        <v>101</v>
      </c>
      <c r="D248" s="89" t="s">
        <v>101</v>
      </c>
    </row>
    <row r="249" spans="2:4" x14ac:dyDescent="0.25">
      <c r="B249" s="45"/>
    </row>
  </sheetData>
  <mergeCells count="6">
    <mergeCell ref="A205:B205"/>
    <mergeCell ref="E5:E6"/>
    <mergeCell ref="C217:D217"/>
    <mergeCell ref="C236:D236"/>
    <mergeCell ref="C219:D219"/>
    <mergeCell ref="C227:D227"/>
  </mergeCells>
  <phoneticPr fontId="4" type="noConversion"/>
  <printOptions horizontalCentered="1"/>
  <pageMargins left="0.5" right="0.5" top="0.25" bottom="0.5" header="0.25" footer="0.25"/>
  <pageSetup scale="77" fitToHeight="4" orientation="portrait" r:id="rId1"/>
  <headerFooter alignWithMargins="0"/>
  <rowBreaks count="3" manualBreakCount="3">
    <brk id="71" max="6" man="1"/>
    <brk id="132" max="6" man="1"/>
    <brk id="19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5D937-0A8F-4B8A-B2AA-3E16F18F3C4D}">
  <dimension ref="A1:H161"/>
  <sheetViews>
    <sheetView workbookViewId="0">
      <pane ySplit="6" topLeftCell="A7" activePane="bottomLeft" state="frozen"/>
      <selection activeCell="H12" sqref="H12"/>
      <selection pane="bottomLeft" activeCell="H12" sqref="H12"/>
    </sheetView>
  </sheetViews>
  <sheetFormatPr defaultRowHeight="13.2" x14ac:dyDescent="0.25"/>
  <cols>
    <col min="2" max="2" width="15.44140625" customWidth="1"/>
    <col min="3" max="3" width="35.6640625" customWidth="1"/>
    <col min="4" max="6" width="12.77734375" style="45" customWidth="1"/>
    <col min="7" max="7" width="30.44140625" customWidth="1"/>
  </cols>
  <sheetData>
    <row r="1" spans="1:8" ht="15.6" x14ac:dyDescent="0.3">
      <c r="B1" s="103" t="s">
        <v>220</v>
      </c>
      <c r="H1" s="103" t="s">
        <v>212</v>
      </c>
    </row>
    <row r="2" spans="1:8" ht="15.6" hidden="1" x14ac:dyDescent="0.3">
      <c r="A2" s="103"/>
      <c r="B2" s="103"/>
      <c r="H2" s="103"/>
    </row>
    <row r="3" spans="1:8" ht="17.399999999999999" x14ac:dyDescent="0.3">
      <c r="A3" s="84" t="s">
        <v>205</v>
      </c>
      <c r="B3" s="84"/>
      <c r="C3" s="91">
        <f>'Proposed Budget'!C3</f>
        <v>0</v>
      </c>
      <c r="D3" s="44" t="s">
        <v>40</v>
      </c>
      <c r="F3" s="24"/>
    </row>
    <row r="4" spans="1:8" x14ac:dyDescent="0.25">
      <c r="A4" s="83"/>
      <c r="B4" s="83"/>
      <c r="C4" s="17"/>
      <c r="D4" s="46"/>
      <c r="E4" s="46"/>
      <c r="F4" s="46"/>
      <c r="G4" s="18"/>
    </row>
    <row r="5" spans="1:8" ht="13.2" customHeight="1" x14ac:dyDescent="0.25">
      <c r="A5" s="11"/>
      <c r="B5" s="12"/>
      <c r="C5" s="12"/>
      <c r="D5" s="94" t="s">
        <v>194</v>
      </c>
      <c r="E5" s="94" t="s">
        <v>195</v>
      </c>
      <c r="F5" s="94" t="s">
        <v>199</v>
      </c>
      <c r="G5" s="107" t="s">
        <v>196</v>
      </c>
    </row>
    <row r="6" spans="1:8" x14ac:dyDescent="0.25">
      <c r="A6" s="23" t="s">
        <v>34</v>
      </c>
      <c r="B6" s="22" t="s">
        <v>0</v>
      </c>
      <c r="C6" s="13"/>
      <c r="D6" s="96" t="s">
        <v>216</v>
      </c>
      <c r="E6" s="105" t="s">
        <v>197</v>
      </c>
      <c r="F6" s="98" t="s">
        <v>216</v>
      </c>
      <c r="G6" s="108"/>
    </row>
    <row r="7" spans="1:8" ht="13.95" customHeight="1" x14ac:dyDescent="0.25">
      <c r="A7" s="31" t="s">
        <v>1</v>
      </c>
      <c r="B7" s="26"/>
      <c r="C7" s="26"/>
      <c r="D7" s="49" t="s">
        <v>58</v>
      </c>
      <c r="E7" s="49" t="s">
        <v>55</v>
      </c>
      <c r="F7" s="49" t="s">
        <v>55</v>
      </c>
      <c r="G7" s="17" t="s">
        <v>41</v>
      </c>
    </row>
    <row r="8" spans="1:8" ht="13.95" customHeight="1" x14ac:dyDescent="0.25">
      <c r="A8" s="25">
        <v>3010</v>
      </c>
      <c r="B8" s="26" t="s">
        <v>106</v>
      </c>
      <c r="C8" s="27"/>
      <c r="D8" s="50">
        <f>'Proposed Budget'!D8</f>
        <v>0</v>
      </c>
      <c r="E8" s="50"/>
      <c r="F8" s="50">
        <f>D8+E8</f>
        <v>0</v>
      </c>
    </row>
    <row r="9" spans="1:8" ht="13.95" customHeight="1" x14ac:dyDescent="0.25">
      <c r="A9" s="28">
        <v>3020</v>
      </c>
      <c r="B9" s="29" t="s">
        <v>107</v>
      </c>
      <c r="C9" s="30"/>
      <c r="D9" s="50">
        <f>'Proposed Budget'!D9</f>
        <v>0</v>
      </c>
      <c r="E9" s="50"/>
      <c r="F9" s="50">
        <f t="shared" ref="F9:F13" si="0">D9+E9</f>
        <v>0</v>
      </c>
      <c r="G9" s="19"/>
    </row>
    <row r="10" spans="1:8" ht="13.95" customHeight="1" x14ac:dyDescent="0.25">
      <c r="A10" s="28">
        <v>3060</v>
      </c>
      <c r="B10" s="29" t="s">
        <v>108</v>
      </c>
      <c r="C10" s="30"/>
      <c r="D10" s="50">
        <f>'Proposed Budget'!D10</f>
        <v>0</v>
      </c>
      <c r="E10" s="50"/>
      <c r="F10" s="50">
        <f t="shared" si="0"/>
        <v>0</v>
      </c>
      <c r="G10" s="19"/>
    </row>
    <row r="11" spans="1:8" ht="13.95" customHeight="1" x14ac:dyDescent="0.25">
      <c r="A11" s="28">
        <v>3070</v>
      </c>
      <c r="B11" s="29" t="s">
        <v>109</v>
      </c>
      <c r="C11" s="30"/>
      <c r="D11" s="50">
        <f>'Proposed Budget'!D11</f>
        <v>0</v>
      </c>
      <c r="E11" s="50"/>
      <c r="F11" s="50">
        <f t="shared" si="0"/>
        <v>0</v>
      </c>
      <c r="G11" s="19"/>
    </row>
    <row r="12" spans="1:8" ht="13.95" customHeight="1" x14ac:dyDescent="0.25">
      <c r="A12" s="28">
        <v>3080</v>
      </c>
      <c r="B12" s="29" t="s">
        <v>110</v>
      </c>
      <c r="C12" s="30"/>
      <c r="D12" s="50">
        <f>'Proposed Budget'!D12</f>
        <v>0</v>
      </c>
      <c r="E12" s="50"/>
      <c r="F12" s="50">
        <f t="shared" si="0"/>
        <v>0</v>
      </c>
      <c r="G12" s="19"/>
    </row>
    <row r="13" spans="1:8" ht="13.95" customHeight="1" x14ac:dyDescent="0.25">
      <c r="A13" s="28">
        <v>3090</v>
      </c>
      <c r="B13" s="29" t="s">
        <v>64</v>
      </c>
      <c r="C13" s="30"/>
      <c r="D13" s="50">
        <f>'Proposed Budget'!D13</f>
        <v>0</v>
      </c>
      <c r="E13" s="50"/>
      <c r="F13" s="50">
        <f t="shared" si="0"/>
        <v>0</v>
      </c>
      <c r="G13" s="19"/>
    </row>
    <row r="14" spans="1:8" ht="13.95" customHeight="1" x14ac:dyDescent="0.25">
      <c r="A14" s="28"/>
      <c r="B14" s="3"/>
      <c r="C14" s="3"/>
      <c r="D14" s="50"/>
      <c r="E14" s="50"/>
      <c r="F14" s="50"/>
      <c r="G14" s="19"/>
    </row>
    <row r="15" spans="1:8" ht="13.95" customHeight="1" thickBot="1" x14ac:dyDescent="0.3">
      <c r="A15" s="8"/>
      <c r="B15" s="7" t="s">
        <v>26</v>
      </c>
      <c r="C15" s="7"/>
      <c r="D15" s="51">
        <f>SUM(D8:D14)</f>
        <v>0</v>
      </c>
      <c r="E15" s="51">
        <f t="shared" ref="E15:F15" si="1">SUM(E8:E14)</f>
        <v>0</v>
      </c>
      <c r="F15" s="51">
        <f t="shared" si="1"/>
        <v>0</v>
      </c>
      <c r="G15" s="19"/>
    </row>
    <row r="16" spans="1:8" ht="13.95" customHeight="1" thickTop="1" x14ac:dyDescent="0.25">
      <c r="A16" s="8"/>
      <c r="B16" s="5"/>
      <c r="C16" s="5"/>
      <c r="D16" s="52"/>
      <c r="E16" s="52"/>
      <c r="F16" s="52"/>
    </row>
    <row r="17" spans="1:7" ht="13.95" customHeight="1" x14ac:dyDescent="0.25">
      <c r="A17" s="5" t="s">
        <v>7</v>
      </c>
      <c r="B17" s="3"/>
      <c r="C17" s="3"/>
      <c r="D17" s="52"/>
      <c r="E17" s="52"/>
      <c r="F17" s="52"/>
    </row>
    <row r="18" spans="1:7" ht="13.95" customHeight="1" x14ac:dyDescent="0.25">
      <c r="A18" s="5" t="s">
        <v>54</v>
      </c>
      <c r="B18" s="3"/>
      <c r="C18" s="3"/>
      <c r="D18" s="52"/>
      <c r="E18" s="52"/>
      <c r="F18" s="52"/>
    </row>
    <row r="19" spans="1:7" ht="13.95" customHeight="1" x14ac:dyDescent="0.25">
      <c r="A19" s="29">
        <v>4000</v>
      </c>
      <c r="B19" s="32" t="s">
        <v>81</v>
      </c>
      <c r="C19" s="32"/>
      <c r="D19" s="53" t="s">
        <v>58</v>
      </c>
      <c r="E19" s="53" t="s">
        <v>58</v>
      </c>
      <c r="F19" s="53" t="s">
        <v>58</v>
      </c>
      <c r="G19" s="83" t="s">
        <v>41</v>
      </c>
    </row>
    <row r="20" spans="1:7" ht="13.95" customHeight="1" x14ac:dyDescent="0.25">
      <c r="A20" s="25">
        <v>4001</v>
      </c>
      <c r="B20" s="26" t="s">
        <v>2</v>
      </c>
      <c r="C20" s="27"/>
      <c r="D20" s="50">
        <f>'Proposed Budget'!D20</f>
        <v>0</v>
      </c>
      <c r="E20" s="50"/>
      <c r="F20" s="50">
        <f t="shared" ref="F20:F30" si="2">D20+E20</f>
        <v>0</v>
      </c>
    </row>
    <row r="21" spans="1:7" ht="13.95" customHeight="1" x14ac:dyDescent="0.25">
      <c r="A21" s="28">
        <v>4002</v>
      </c>
      <c r="B21" s="29" t="s">
        <v>6</v>
      </c>
      <c r="C21" s="30"/>
      <c r="D21" s="50">
        <f>'Proposed Budget'!D21</f>
        <v>0</v>
      </c>
      <c r="E21" s="50"/>
      <c r="F21" s="50">
        <f t="shared" si="2"/>
        <v>0</v>
      </c>
      <c r="G21" s="19"/>
    </row>
    <row r="22" spans="1:7" ht="13.95" customHeight="1" x14ac:dyDescent="0.25">
      <c r="A22" s="28">
        <v>4003</v>
      </c>
      <c r="B22" s="29" t="s">
        <v>111</v>
      </c>
      <c r="C22" s="30"/>
      <c r="D22" s="50">
        <f>'Proposed Budget'!D22</f>
        <v>0</v>
      </c>
      <c r="E22" s="50"/>
      <c r="F22" s="50">
        <f t="shared" si="2"/>
        <v>0</v>
      </c>
      <c r="G22" s="19"/>
    </row>
    <row r="23" spans="1:7" ht="13.95" customHeight="1" x14ac:dyDescent="0.25">
      <c r="A23" s="25">
        <v>4004</v>
      </c>
      <c r="B23" s="26" t="s">
        <v>112</v>
      </c>
      <c r="C23" s="27"/>
      <c r="D23" s="50">
        <f>'Proposed Budget'!D23</f>
        <v>0</v>
      </c>
      <c r="E23" s="50"/>
      <c r="F23" s="50">
        <f t="shared" si="2"/>
        <v>0</v>
      </c>
      <c r="G23" s="19"/>
    </row>
    <row r="24" spans="1:7" ht="13.95" customHeight="1" x14ac:dyDescent="0.25">
      <c r="A24" s="28">
        <v>4005</v>
      </c>
      <c r="B24" s="29" t="s">
        <v>66</v>
      </c>
      <c r="C24" s="30"/>
      <c r="D24" s="50">
        <f>'Proposed Budget'!D24</f>
        <v>0</v>
      </c>
      <c r="E24" s="50"/>
      <c r="F24" s="50">
        <f t="shared" si="2"/>
        <v>0</v>
      </c>
      <c r="G24" s="19"/>
    </row>
    <row r="25" spans="1:7" ht="13.95" customHeight="1" x14ac:dyDescent="0.25">
      <c r="A25" s="28">
        <v>4006</v>
      </c>
      <c r="B25" s="29" t="s">
        <v>67</v>
      </c>
      <c r="C25" s="30"/>
      <c r="D25" s="50">
        <f>'Proposed Budget'!D25</f>
        <v>0</v>
      </c>
      <c r="E25" s="50"/>
      <c r="F25" s="50">
        <f t="shared" si="2"/>
        <v>0</v>
      </c>
      <c r="G25" s="19"/>
    </row>
    <row r="26" spans="1:7" ht="13.95" customHeight="1" x14ac:dyDescent="0.25">
      <c r="A26" s="28">
        <v>4007</v>
      </c>
      <c r="B26" s="29" t="s">
        <v>113</v>
      </c>
      <c r="C26" s="30"/>
      <c r="D26" s="50">
        <f>'Proposed Budget'!D26</f>
        <v>0</v>
      </c>
      <c r="E26" s="50"/>
      <c r="F26" s="50">
        <f t="shared" si="2"/>
        <v>0</v>
      </c>
      <c r="G26" s="19"/>
    </row>
    <row r="27" spans="1:7" ht="13.95" customHeight="1" x14ac:dyDescent="0.25">
      <c r="A27" s="28">
        <v>4011</v>
      </c>
      <c r="B27" s="29" t="s">
        <v>114</v>
      </c>
      <c r="C27" s="30"/>
      <c r="D27" s="50">
        <f>'Proposed Budget'!D27</f>
        <v>0</v>
      </c>
      <c r="E27" s="50"/>
      <c r="F27" s="50">
        <f t="shared" si="2"/>
        <v>0</v>
      </c>
      <c r="G27" s="19"/>
    </row>
    <row r="28" spans="1:7" ht="13.95" customHeight="1" x14ac:dyDescent="0.25">
      <c r="A28" s="28">
        <v>4012</v>
      </c>
      <c r="B28" s="29" t="s">
        <v>115</v>
      </c>
      <c r="C28" s="30"/>
      <c r="D28" s="50">
        <f>'Proposed Budget'!D28</f>
        <v>0</v>
      </c>
      <c r="E28" s="50"/>
      <c r="F28" s="50">
        <f t="shared" si="2"/>
        <v>0</v>
      </c>
      <c r="G28" s="19"/>
    </row>
    <row r="29" spans="1:7" ht="13.95" customHeight="1" x14ac:dyDescent="0.25">
      <c r="A29" s="28">
        <v>4013</v>
      </c>
      <c r="B29" s="29" t="s">
        <v>116</v>
      </c>
      <c r="C29" s="30"/>
      <c r="D29" s="50">
        <f>'Proposed Budget'!D29</f>
        <v>0</v>
      </c>
      <c r="E29" s="50"/>
      <c r="F29" s="50">
        <f t="shared" si="2"/>
        <v>0</v>
      </c>
      <c r="G29" s="19"/>
    </row>
    <row r="30" spans="1:7" ht="13.95" customHeight="1" x14ac:dyDescent="0.25">
      <c r="A30" s="28">
        <v>4099</v>
      </c>
      <c r="B30" s="29" t="s">
        <v>117</v>
      </c>
      <c r="C30" s="30"/>
      <c r="D30" s="50">
        <f>'Proposed Budget'!D30</f>
        <v>0</v>
      </c>
      <c r="E30" s="50"/>
      <c r="F30" s="50">
        <f t="shared" si="2"/>
        <v>0</v>
      </c>
      <c r="G30" s="19"/>
    </row>
    <row r="31" spans="1:7" ht="13.95" customHeight="1" x14ac:dyDescent="0.25">
      <c r="A31" s="28"/>
      <c r="B31" s="29"/>
      <c r="C31" s="30"/>
      <c r="D31" s="54"/>
      <c r="E31" s="54"/>
      <c r="F31" s="54"/>
      <c r="G31" s="83"/>
    </row>
    <row r="32" spans="1:7" ht="13.95" customHeight="1" x14ac:dyDescent="0.25">
      <c r="A32" s="93"/>
      <c r="C32" s="5" t="s">
        <v>30</v>
      </c>
      <c r="D32" s="50">
        <f>SUM(D20:D30)</f>
        <v>0</v>
      </c>
      <c r="E32" s="50">
        <f t="shared" ref="E32:F32" si="3">SUM(E20:E30)</f>
        <v>0</v>
      </c>
      <c r="F32" s="50">
        <f t="shared" si="3"/>
        <v>0</v>
      </c>
      <c r="G32" s="83"/>
    </row>
    <row r="33" spans="1:7" ht="13.95" customHeight="1" x14ac:dyDescent="0.25">
      <c r="A33" s="93"/>
      <c r="C33" s="5"/>
      <c r="D33" s="92"/>
      <c r="E33" s="92"/>
      <c r="F33" s="92"/>
      <c r="G33" s="83"/>
    </row>
    <row r="34" spans="1:7" ht="13.95" customHeight="1" x14ac:dyDescent="0.25">
      <c r="A34" s="26">
        <v>4100</v>
      </c>
      <c r="B34" s="31" t="s">
        <v>82</v>
      </c>
      <c r="C34" s="31"/>
      <c r="D34" s="49" t="s">
        <v>58</v>
      </c>
      <c r="E34" s="49" t="s">
        <v>58</v>
      </c>
      <c r="F34" s="49" t="s">
        <v>58</v>
      </c>
      <c r="G34" s="83" t="s">
        <v>41</v>
      </c>
    </row>
    <row r="35" spans="1:7" ht="13.95" customHeight="1" x14ac:dyDescent="0.25">
      <c r="A35" s="25">
        <v>4101</v>
      </c>
      <c r="B35" s="26" t="s">
        <v>8</v>
      </c>
      <c r="C35" s="27"/>
      <c r="D35" s="50">
        <f>'Proposed Budget'!D35</f>
        <v>0</v>
      </c>
      <c r="E35" s="50"/>
      <c r="F35" s="50">
        <f t="shared" ref="F35:F42" si="4">D35+E35</f>
        <v>0</v>
      </c>
      <c r="G35" s="83"/>
    </row>
    <row r="36" spans="1:7" ht="13.95" customHeight="1" x14ac:dyDescent="0.25">
      <c r="A36" s="28">
        <v>4102</v>
      </c>
      <c r="B36" s="29" t="s">
        <v>9</v>
      </c>
      <c r="C36" s="30"/>
      <c r="D36" s="50">
        <f>'Proposed Budget'!D36</f>
        <v>0</v>
      </c>
      <c r="E36" s="50"/>
      <c r="F36" s="50">
        <f t="shared" si="4"/>
        <v>0</v>
      </c>
      <c r="G36" s="19"/>
    </row>
    <row r="37" spans="1:7" ht="13.95" customHeight="1" x14ac:dyDescent="0.25">
      <c r="A37" s="28">
        <v>4104</v>
      </c>
      <c r="B37" s="29" t="s">
        <v>10</v>
      </c>
      <c r="C37" s="30"/>
      <c r="D37" s="50">
        <f>'Proposed Budget'!D37</f>
        <v>0</v>
      </c>
      <c r="E37" s="50"/>
      <c r="F37" s="50">
        <f t="shared" si="4"/>
        <v>0</v>
      </c>
      <c r="G37" s="19"/>
    </row>
    <row r="38" spans="1:7" ht="13.95" customHeight="1" x14ac:dyDescent="0.25">
      <c r="A38" s="28">
        <v>4106</v>
      </c>
      <c r="B38" s="29" t="s">
        <v>68</v>
      </c>
      <c r="C38" s="30"/>
      <c r="D38" s="50">
        <f>'Proposed Budget'!D38</f>
        <v>0</v>
      </c>
      <c r="E38" s="50"/>
      <c r="F38" s="50">
        <f t="shared" si="4"/>
        <v>0</v>
      </c>
      <c r="G38" s="19"/>
    </row>
    <row r="39" spans="1:7" ht="13.95" customHeight="1" x14ac:dyDescent="0.25">
      <c r="A39" s="28">
        <v>4107</v>
      </c>
      <c r="B39" s="29" t="s">
        <v>69</v>
      </c>
      <c r="C39" s="30"/>
      <c r="D39" s="50">
        <f>'Proposed Budget'!D39</f>
        <v>0</v>
      </c>
      <c r="E39" s="50"/>
      <c r="F39" s="50">
        <f t="shared" si="4"/>
        <v>0</v>
      </c>
      <c r="G39" s="19"/>
    </row>
    <row r="40" spans="1:7" ht="13.95" customHeight="1" x14ac:dyDescent="0.25">
      <c r="A40" s="28">
        <v>4108</v>
      </c>
      <c r="B40" s="29" t="s">
        <v>90</v>
      </c>
      <c r="C40" s="30"/>
      <c r="D40" s="50">
        <f>'Proposed Budget'!D40</f>
        <v>0</v>
      </c>
      <c r="E40" s="50"/>
      <c r="F40" s="50">
        <f t="shared" si="4"/>
        <v>0</v>
      </c>
      <c r="G40" s="19"/>
    </row>
    <row r="41" spans="1:7" ht="13.95" customHeight="1" x14ac:dyDescent="0.25">
      <c r="A41" s="28">
        <v>4109</v>
      </c>
      <c r="B41" s="29" t="s">
        <v>70</v>
      </c>
      <c r="C41" s="30"/>
      <c r="D41" s="50">
        <f>'Proposed Budget'!D41</f>
        <v>0</v>
      </c>
      <c r="E41" s="50"/>
      <c r="F41" s="50">
        <f t="shared" si="4"/>
        <v>0</v>
      </c>
      <c r="G41" s="19"/>
    </row>
    <row r="42" spans="1:7" ht="15" customHeight="1" x14ac:dyDescent="0.25">
      <c r="A42" s="28">
        <v>4199</v>
      </c>
      <c r="B42" s="29" t="s">
        <v>11</v>
      </c>
      <c r="C42" s="30"/>
      <c r="D42" s="50">
        <f>'Proposed Budget'!D42</f>
        <v>0</v>
      </c>
      <c r="E42" s="50"/>
      <c r="F42" s="50">
        <f t="shared" si="4"/>
        <v>0</v>
      </c>
      <c r="G42" s="19"/>
    </row>
    <row r="43" spans="1:7" ht="13.95" customHeight="1" x14ac:dyDescent="0.25">
      <c r="A43" s="28"/>
      <c r="B43" s="29"/>
      <c r="C43" s="30"/>
      <c r="D43" s="54"/>
      <c r="E43" s="54"/>
      <c r="F43" s="54"/>
      <c r="G43" s="83"/>
    </row>
    <row r="44" spans="1:7" ht="13.95" customHeight="1" x14ac:dyDescent="0.25">
      <c r="A44" s="93"/>
      <c r="C44" s="5" t="s">
        <v>31</v>
      </c>
      <c r="D44" s="54">
        <f>SUM(D35:D42)</f>
        <v>0</v>
      </c>
      <c r="E44" s="54">
        <f t="shared" ref="E44:F44" si="5">SUM(E35:E42)</f>
        <v>0</v>
      </c>
      <c r="F44" s="54">
        <f t="shared" si="5"/>
        <v>0</v>
      </c>
      <c r="G44" s="83"/>
    </row>
    <row r="45" spans="1:7" ht="13.95" customHeight="1" thickBot="1" x14ac:dyDescent="0.3">
      <c r="A45" s="93"/>
      <c r="B45" s="5" t="s">
        <v>32</v>
      </c>
      <c r="C45" s="9"/>
      <c r="D45" s="51">
        <f>SUM(D32+D44)</f>
        <v>0</v>
      </c>
      <c r="E45" s="51">
        <f t="shared" ref="E45:F45" si="6">SUM(E32+E44)</f>
        <v>0</v>
      </c>
      <c r="F45" s="51">
        <f t="shared" si="6"/>
        <v>0</v>
      </c>
      <c r="G45" s="83"/>
    </row>
    <row r="46" spans="1:7" ht="13.95" customHeight="1" thickTop="1" x14ac:dyDescent="0.25">
      <c r="A46" s="93"/>
      <c r="B46" s="10"/>
      <c r="C46" s="10"/>
      <c r="D46" s="55"/>
      <c r="E46" s="55"/>
      <c r="F46" s="55"/>
    </row>
    <row r="47" spans="1:7" ht="13.95" customHeight="1" x14ac:dyDescent="0.25">
      <c r="A47" s="31" t="s">
        <v>94</v>
      </c>
      <c r="B47" s="31"/>
      <c r="C47" s="31"/>
      <c r="D47" s="56"/>
      <c r="E47" s="56"/>
      <c r="F47" s="56"/>
    </row>
    <row r="48" spans="1:7" ht="13.95" customHeight="1" x14ac:dyDescent="0.25">
      <c r="A48" s="3">
        <v>4200</v>
      </c>
      <c r="B48" s="5" t="s">
        <v>118</v>
      </c>
      <c r="C48" s="5"/>
      <c r="D48" s="53" t="s">
        <v>58</v>
      </c>
      <c r="E48" s="53" t="s">
        <v>58</v>
      </c>
      <c r="F48" s="53" t="s">
        <v>58</v>
      </c>
      <c r="G48" s="83" t="s">
        <v>41</v>
      </c>
    </row>
    <row r="49" spans="1:7" ht="13.95" customHeight="1" x14ac:dyDescent="0.25">
      <c r="A49" s="28">
        <v>4203</v>
      </c>
      <c r="B49" s="29" t="s">
        <v>23</v>
      </c>
      <c r="C49" s="30"/>
      <c r="D49" s="50">
        <f>'Proposed Budget'!D49</f>
        <v>0</v>
      </c>
      <c r="E49" s="50"/>
      <c r="F49" s="50">
        <f t="shared" ref="F49:F80" si="7">D49+E49</f>
        <v>0</v>
      </c>
    </row>
    <row r="50" spans="1:7" ht="13.95" customHeight="1" x14ac:dyDescent="0.25">
      <c r="A50" s="28">
        <v>4204</v>
      </c>
      <c r="B50" s="29" t="s">
        <v>72</v>
      </c>
      <c r="C50" s="30"/>
      <c r="D50" s="50">
        <f>'Proposed Budget'!D50</f>
        <v>0</v>
      </c>
      <c r="E50" s="50"/>
      <c r="F50" s="50">
        <f t="shared" si="7"/>
        <v>0</v>
      </c>
      <c r="G50" s="19"/>
    </row>
    <row r="51" spans="1:7" ht="13.95" customHeight="1" x14ac:dyDescent="0.25">
      <c r="A51" s="28">
        <v>4208</v>
      </c>
      <c r="B51" s="29" t="s">
        <v>119</v>
      </c>
      <c r="C51" s="30"/>
      <c r="D51" s="50">
        <f>'Proposed Budget'!D51</f>
        <v>0</v>
      </c>
      <c r="E51" s="50"/>
      <c r="F51" s="50">
        <f t="shared" si="7"/>
        <v>0</v>
      </c>
      <c r="G51" s="19"/>
    </row>
    <row r="52" spans="1:7" ht="13.95" customHeight="1" x14ac:dyDescent="0.25">
      <c r="A52" s="28">
        <v>4209</v>
      </c>
      <c r="B52" s="29" t="s">
        <v>12</v>
      </c>
      <c r="C52" s="30"/>
      <c r="D52" s="50">
        <f>'Proposed Budget'!D52</f>
        <v>0</v>
      </c>
      <c r="E52" s="50"/>
      <c r="F52" s="50">
        <f t="shared" si="7"/>
        <v>0</v>
      </c>
      <c r="G52" s="19"/>
    </row>
    <row r="53" spans="1:7" ht="13.95" customHeight="1" x14ac:dyDescent="0.25">
      <c r="A53" s="28">
        <v>4217</v>
      </c>
      <c r="B53" s="29" t="s">
        <v>13</v>
      </c>
      <c r="C53" s="30"/>
      <c r="D53" s="50">
        <f>'Proposed Budget'!D53</f>
        <v>0</v>
      </c>
      <c r="E53" s="50"/>
      <c r="F53" s="50">
        <f t="shared" si="7"/>
        <v>0</v>
      </c>
      <c r="G53" s="19"/>
    </row>
    <row r="54" spans="1:7" ht="13.95" customHeight="1" x14ac:dyDescent="0.25">
      <c r="A54" s="28">
        <v>4218</v>
      </c>
      <c r="B54" s="29" t="s">
        <v>120</v>
      </c>
      <c r="C54" s="30"/>
      <c r="D54" s="50">
        <f>'Proposed Budget'!D54</f>
        <v>0</v>
      </c>
      <c r="E54" s="50"/>
      <c r="F54" s="50">
        <f t="shared" si="7"/>
        <v>0</v>
      </c>
      <c r="G54" s="19"/>
    </row>
    <row r="55" spans="1:7" ht="13.95" customHeight="1" x14ac:dyDescent="0.25">
      <c r="A55" s="28">
        <v>4221</v>
      </c>
      <c r="B55" s="29" t="s">
        <v>121</v>
      </c>
      <c r="C55" s="30"/>
      <c r="D55" s="50">
        <f>'Proposed Budget'!D55</f>
        <v>0</v>
      </c>
      <c r="E55" s="50"/>
      <c r="F55" s="50">
        <f t="shared" si="7"/>
        <v>0</v>
      </c>
      <c r="G55" s="19"/>
    </row>
    <row r="56" spans="1:7" ht="13.95" customHeight="1" x14ac:dyDescent="0.25">
      <c r="A56" s="28">
        <v>4229</v>
      </c>
      <c r="B56" s="29" t="s">
        <v>122</v>
      </c>
      <c r="C56" s="30"/>
      <c r="D56" s="50">
        <f>'Proposed Budget'!D56</f>
        <v>0</v>
      </c>
      <c r="E56" s="50"/>
      <c r="F56" s="50">
        <f t="shared" si="7"/>
        <v>0</v>
      </c>
      <c r="G56" s="19"/>
    </row>
    <row r="57" spans="1:7" ht="13.95" customHeight="1" x14ac:dyDescent="0.25">
      <c r="A57" s="28">
        <v>4232</v>
      </c>
      <c r="B57" s="29" t="s">
        <v>14</v>
      </c>
      <c r="C57" s="30"/>
      <c r="D57" s="50">
        <f>'Proposed Budget'!D57</f>
        <v>0</v>
      </c>
      <c r="E57" s="50"/>
      <c r="F57" s="50">
        <f t="shared" si="7"/>
        <v>0</v>
      </c>
      <c r="G57" s="19"/>
    </row>
    <row r="58" spans="1:7" ht="13.95" customHeight="1" x14ac:dyDescent="0.25">
      <c r="A58" s="28">
        <v>4233</v>
      </c>
      <c r="B58" s="29" t="s">
        <v>123</v>
      </c>
      <c r="C58" s="30"/>
      <c r="D58" s="50">
        <f>'Proposed Budget'!D58</f>
        <v>0</v>
      </c>
      <c r="E58" s="50"/>
      <c r="F58" s="50">
        <f t="shared" si="7"/>
        <v>0</v>
      </c>
      <c r="G58" s="19"/>
    </row>
    <row r="59" spans="1:7" ht="13.95" customHeight="1" x14ac:dyDescent="0.25">
      <c r="A59" s="28">
        <v>4234</v>
      </c>
      <c r="B59" s="29" t="s">
        <v>24</v>
      </c>
      <c r="C59" s="30"/>
      <c r="D59" s="50">
        <f>'Proposed Budget'!D59</f>
        <v>0</v>
      </c>
      <c r="E59" s="50"/>
      <c r="F59" s="50">
        <f t="shared" si="7"/>
        <v>0</v>
      </c>
      <c r="G59" s="19"/>
    </row>
    <row r="60" spans="1:7" ht="13.95" customHeight="1" x14ac:dyDescent="0.25">
      <c r="A60" s="28">
        <v>4235</v>
      </c>
      <c r="B60" s="29" t="s">
        <v>16</v>
      </c>
      <c r="C60" s="30"/>
      <c r="D60" s="50">
        <f>'Proposed Budget'!D60</f>
        <v>0</v>
      </c>
      <c r="E60" s="50"/>
      <c r="F60" s="50">
        <f t="shared" si="7"/>
        <v>0</v>
      </c>
      <c r="G60" s="19"/>
    </row>
    <row r="61" spans="1:7" ht="13.95" customHeight="1" x14ac:dyDescent="0.25">
      <c r="A61" s="28">
        <v>4236</v>
      </c>
      <c r="B61" s="29" t="s">
        <v>75</v>
      </c>
      <c r="C61" s="30"/>
      <c r="D61" s="50">
        <f>'Proposed Budget'!D61</f>
        <v>0</v>
      </c>
      <c r="E61" s="50"/>
      <c r="F61" s="50">
        <f t="shared" si="7"/>
        <v>0</v>
      </c>
      <c r="G61" s="19"/>
    </row>
    <row r="62" spans="1:7" ht="13.95" customHeight="1" x14ac:dyDescent="0.25">
      <c r="A62" s="28">
        <v>4237</v>
      </c>
      <c r="B62" s="29" t="s">
        <v>124</v>
      </c>
      <c r="C62" s="30"/>
      <c r="D62" s="50">
        <f>'Proposed Budget'!D62</f>
        <v>0</v>
      </c>
      <c r="E62" s="50"/>
      <c r="F62" s="50">
        <f t="shared" si="7"/>
        <v>0</v>
      </c>
      <c r="G62" s="19"/>
    </row>
    <row r="63" spans="1:7" ht="13.95" customHeight="1" x14ac:dyDescent="0.25">
      <c r="A63" s="28">
        <v>4238</v>
      </c>
      <c r="B63" s="29" t="s">
        <v>125</v>
      </c>
      <c r="C63" s="30"/>
      <c r="D63" s="50">
        <f>'Proposed Budget'!D63</f>
        <v>0</v>
      </c>
      <c r="E63" s="50"/>
      <c r="F63" s="50">
        <f t="shared" si="7"/>
        <v>0</v>
      </c>
      <c r="G63" s="19"/>
    </row>
    <row r="64" spans="1:7" ht="13.95" customHeight="1" x14ac:dyDescent="0.25">
      <c r="A64" s="28">
        <v>4239</v>
      </c>
      <c r="B64" s="29" t="s">
        <v>126</v>
      </c>
      <c r="C64" s="30"/>
      <c r="D64" s="50">
        <f>'Proposed Budget'!D64</f>
        <v>0</v>
      </c>
      <c r="E64" s="50"/>
      <c r="F64" s="50">
        <f t="shared" si="7"/>
        <v>0</v>
      </c>
      <c r="G64" s="19"/>
    </row>
    <row r="65" spans="1:7" ht="13.95" customHeight="1" x14ac:dyDescent="0.25">
      <c r="A65" s="28">
        <v>4240</v>
      </c>
      <c r="B65" s="29" t="s">
        <v>77</v>
      </c>
      <c r="C65" s="30"/>
      <c r="D65" s="50">
        <f>'Proposed Budget'!D65</f>
        <v>0</v>
      </c>
      <c r="E65" s="50"/>
      <c r="F65" s="50">
        <f t="shared" si="7"/>
        <v>0</v>
      </c>
      <c r="G65" s="19"/>
    </row>
    <row r="66" spans="1:7" ht="13.95" customHeight="1" x14ac:dyDescent="0.25">
      <c r="A66" s="28">
        <v>4241</v>
      </c>
      <c r="B66" s="29" t="s">
        <v>76</v>
      </c>
      <c r="C66" s="30"/>
      <c r="D66" s="50">
        <f>'Proposed Budget'!D66</f>
        <v>0</v>
      </c>
      <c r="E66" s="50"/>
      <c r="F66" s="50">
        <f t="shared" si="7"/>
        <v>0</v>
      </c>
      <c r="G66" s="19"/>
    </row>
    <row r="67" spans="1:7" ht="13.95" customHeight="1" x14ac:dyDescent="0.25">
      <c r="A67" s="28">
        <v>4242</v>
      </c>
      <c r="B67" s="29" t="s">
        <v>127</v>
      </c>
      <c r="C67" s="30"/>
      <c r="D67" s="50">
        <f>'Proposed Budget'!D67</f>
        <v>0</v>
      </c>
      <c r="E67" s="50"/>
      <c r="F67" s="50">
        <f t="shared" si="7"/>
        <v>0</v>
      </c>
      <c r="G67" s="19"/>
    </row>
    <row r="68" spans="1:7" ht="13.95" customHeight="1" x14ac:dyDescent="0.25">
      <c r="A68" s="28">
        <v>4243</v>
      </c>
      <c r="B68" s="29" t="s">
        <v>128</v>
      </c>
      <c r="C68" s="30"/>
      <c r="D68" s="50">
        <f>'Proposed Budget'!D68</f>
        <v>0</v>
      </c>
      <c r="E68" s="50"/>
      <c r="F68" s="50">
        <f t="shared" si="7"/>
        <v>0</v>
      </c>
      <c r="G68" s="19"/>
    </row>
    <row r="69" spans="1:7" ht="13.95" customHeight="1" x14ac:dyDescent="0.25">
      <c r="A69" s="28">
        <v>4244</v>
      </c>
      <c r="B69" s="29" t="s">
        <v>17</v>
      </c>
      <c r="C69" s="30"/>
      <c r="D69" s="50">
        <f>'Proposed Budget'!D69</f>
        <v>0</v>
      </c>
      <c r="E69" s="50"/>
      <c r="F69" s="50">
        <f t="shared" si="7"/>
        <v>0</v>
      </c>
      <c r="G69" s="19"/>
    </row>
    <row r="70" spans="1:7" ht="13.95" customHeight="1" x14ac:dyDescent="0.25">
      <c r="A70" s="28">
        <v>4245</v>
      </c>
      <c r="B70" s="29" t="s">
        <v>129</v>
      </c>
      <c r="C70" s="30"/>
      <c r="D70" s="50">
        <f>'Proposed Budget'!D70</f>
        <v>0</v>
      </c>
      <c r="E70" s="50"/>
      <c r="F70" s="50">
        <f t="shared" si="7"/>
        <v>0</v>
      </c>
      <c r="G70" s="19"/>
    </row>
    <row r="71" spans="1:7" ht="13.95" customHeight="1" x14ac:dyDescent="0.25">
      <c r="A71" s="28">
        <v>4246</v>
      </c>
      <c r="B71" s="29" t="s">
        <v>130</v>
      </c>
      <c r="C71" s="30"/>
      <c r="D71" s="50">
        <f>'Proposed Budget'!D71</f>
        <v>0</v>
      </c>
      <c r="E71" s="50"/>
      <c r="F71" s="50">
        <f t="shared" si="7"/>
        <v>0</v>
      </c>
      <c r="G71" s="19"/>
    </row>
    <row r="72" spans="1:7" ht="13.95" customHeight="1" x14ac:dyDescent="0.25">
      <c r="A72" s="28">
        <v>4247</v>
      </c>
      <c r="B72" s="29" t="s">
        <v>131</v>
      </c>
      <c r="C72" s="30"/>
      <c r="D72" s="50">
        <f>'Proposed Budget'!D72</f>
        <v>0</v>
      </c>
      <c r="E72" s="50"/>
      <c r="F72" s="50">
        <f t="shared" si="7"/>
        <v>0</v>
      </c>
      <c r="G72" s="19"/>
    </row>
    <row r="73" spans="1:7" ht="13.95" customHeight="1" x14ac:dyDescent="0.25">
      <c r="A73" s="28">
        <v>4248</v>
      </c>
      <c r="B73" s="29" t="s">
        <v>132</v>
      </c>
      <c r="C73" s="30"/>
      <c r="D73" s="50">
        <f>'Proposed Budget'!D73</f>
        <v>0</v>
      </c>
      <c r="E73" s="50"/>
      <c r="F73" s="50">
        <f t="shared" si="7"/>
        <v>0</v>
      </c>
      <c r="G73" s="19"/>
    </row>
    <row r="74" spans="1:7" ht="13.95" customHeight="1" x14ac:dyDescent="0.25">
      <c r="A74" s="28">
        <v>4249</v>
      </c>
      <c r="B74" s="29" t="s">
        <v>133</v>
      </c>
      <c r="C74" s="30"/>
      <c r="D74" s="50">
        <f>'Proposed Budget'!D74</f>
        <v>0</v>
      </c>
      <c r="E74" s="50"/>
      <c r="F74" s="50">
        <f t="shared" si="7"/>
        <v>0</v>
      </c>
      <c r="G74" s="19"/>
    </row>
    <row r="75" spans="1:7" ht="13.95" customHeight="1" x14ac:dyDescent="0.25">
      <c r="A75" s="28">
        <v>4250</v>
      </c>
      <c r="B75" s="29" t="s">
        <v>134</v>
      </c>
      <c r="C75" s="30"/>
      <c r="D75" s="50">
        <f>'Proposed Budget'!D75</f>
        <v>0</v>
      </c>
      <c r="E75" s="50"/>
      <c r="F75" s="50">
        <f t="shared" si="7"/>
        <v>0</v>
      </c>
      <c r="G75" s="19"/>
    </row>
    <row r="76" spans="1:7" ht="13.95" customHeight="1" x14ac:dyDescent="0.25">
      <c r="A76" s="28">
        <v>4251</v>
      </c>
      <c r="B76" s="29" t="s">
        <v>135</v>
      </c>
      <c r="C76" s="30"/>
      <c r="D76" s="50">
        <f>'Proposed Budget'!D76</f>
        <v>0</v>
      </c>
      <c r="E76" s="50"/>
      <c r="F76" s="50">
        <f t="shared" si="7"/>
        <v>0</v>
      </c>
      <c r="G76" s="19"/>
    </row>
    <row r="77" spans="1:7" ht="13.95" customHeight="1" x14ac:dyDescent="0.25">
      <c r="A77" s="28">
        <v>4252</v>
      </c>
      <c r="B77" s="29" t="s">
        <v>136</v>
      </c>
      <c r="C77" s="30"/>
      <c r="D77" s="50">
        <f>'Proposed Budget'!D77</f>
        <v>0</v>
      </c>
      <c r="E77" s="50"/>
      <c r="F77" s="50">
        <f t="shared" si="7"/>
        <v>0</v>
      </c>
      <c r="G77" s="19"/>
    </row>
    <row r="78" spans="1:7" ht="13.95" customHeight="1" x14ac:dyDescent="0.25">
      <c r="A78" s="28">
        <v>4253</v>
      </c>
      <c r="B78" s="29" t="s">
        <v>137</v>
      </c>
      <c r="C78" s="30"/>
      <c r="D78" s="50">
        <f>'Proposed Budget'!D78</f>
        <v>0</v>
      </c>
      <c r="E78" s="50"/>
      <c r="F78" s="50">
        <f t="shared" si="7"/>
        <v>0</v>
      </c>
      <c r="G78" s="19"/>
    </row>
    <row r="79" spans="1:7" ht="13.95" customHeight="1" x14ac:dyDescent="0.25">
      <c r="A79" s="28">
        <v>4254</v>
      </c>
      <c r="B79" s="29" t="s">
        <v>138</v>
      </c>
      <c r="C79" s="30"/>
      <c r="D79" s="50">
        <f>'Proposed Budget'!D79</f>
        <v>0</v>
      </c>
      <c r="E79" s="50"/>
      <c r="F79" s="50">
        <f t="shared" si="7"/>
        <v>0</v>
      </c>
      <c r="G79" s="19"/>
    </row>
    <row r="80" spans="1:7" ht="13.95" customHeight="1" x14ac:dyDescent="0.25">
      <c r="A80" s="28">
        <v>4299</v>
      </c>
      <c r="B80" s="29" t="s">
        <v>139</v>
      </c>
      <c r="C80" s="30"/>
      <c r="D80" s="50">
        <f>'Proposed Budget'!D80</f>
        <v>0</v>
      </c>
      <c r="E80" s="50"/>
      <c r="F80" s="50">
        <f t="shared" si="7"/>
        <v>0</v>
      </c>
      <c r="G80" s="19"/>
    </row>
    <row r="81" spans="1:7" ht="13.95" customHeight="1" x14ac:dyDescent="0.25">
      <c r="A81" s="28"/>
      <c r="B81" s="29"/>
      <c r="C81" s="30"/>
      <c r="D81" s="50"/>
      <c r="E81" s="50"/>
      <c r="F81" s="50"/>
      <c r="G81" s="19"/>
    </row>
    <row r="82" spans="1:7" ht="13.95" customHeight="1" x14ac:dyDescent="0.25">
      <c r="A82" s="93"/>
      <c r="B82" s="3"/>
      <c r="C82" s="32" t="s">
        <v>182</v>
      </c>
      <c r="D82" s="50">
        <f>SUM(D49:D81)</f>
        <v>0</v>
      </c>
      <c r="E82" s="50">
        <f t="shared" ref="E82:F82" si="8">SUM(E49:E81)</f>
        <v>0</v>
      </c>
      <c r="F82" s="50">
        <f t="shared" si="8"/>
        <v>0</v>
      </c>
      <c r="G82" s="17"/>
    </row>
    <row r="83" spans="1:7" ht="13.95" customHeight="1" x14ac:dyDescent="0.25">
      <c r="A83" s="93"/>
      <c r="B83" s="3"/>
      <c r="C83" s="3"/>
      <c r="D83" s="92"/>
      <c r="E83" s="92"/>
      <c r="F83" s="92"/>
      <c r="G83" s="17"/>
    </row>
    <row r="84" spans="1:7" ht="13.95" customHeight="1" x14ac:dyDescent="0.25">
      <c r="A84" s="3">
        <v>4300</v>
      </c>
      <c r="B84" s="5" t="s">
        <v>140</v>
      </c>
      <c r="C84" s="5"/>
      <c r="D84" s="49" t="s">
        <v>58</v>
      </c>
      <c r="E84" s="49" t="s">
        <v>58</v>
      </c>
      <c r="F84" s="49" t="s">
        <v>58</v>
      </c>
      <c r="G84" s="17" t="s">
        <v>41</v>
      </c>
    </row>
    <row r="85" spans="1:7" ht="13.95" customHeight="1" x14ac:dyDescent="0.25">
      <c r="A85" s="28">
        <v>4305</v>
      </c>
      <c r="B85" s="29" t="s">
        <v>141</v>
      </c>
      <c r="C85" s="30"/>
      <c r="D85" s="50">
        <f>'Proposed Budget'!D85</f>
        <v>0</v>
      </c>
      <c r="E85" s="50"/>
      <c r="F85" s="50">
        <f t="shared" ref="F85:F92" si="9">D85+E85</f>
        <v>0</v>
      </c>
      <c r="G85" s="19"/>
    </row>
    <row r="86" spans="1:7" ht="13.95" customHeight="1" x14ac:dyDescent="0.25">
      <c r="A86" s="28">
        <v>4307</v>
      </c>
      <c r="B86" s="29" t="s">
        <v>142</v>
      </c>
      <c r="C86" s="30"/>
      <c r="D86" s="50">
        <f>'Proposed Budget'!D86</f>
        <v>0</v>
      </c>
      <c r="E86" s="50"/>
      <c r="F86" s="50">
        <f t="shared" si="9"/>
        <v>0</v>
      </c>
      <c r="G86" s="19"/>
    </row>
    <row r="87" spans="1:7" ht="13.95" customHeight="1" x14ac:dyDescent="0.25">
      <c r="A87" s="28">
        <v>4333</v>
      </c>
      <c r="B87" s="29" t="s">
        <v>74</v>
      </c>
      <c r="C87" s="30"/>
      <c r="D87" s="50">
        <f>'Proposed Budget'!D87</f>
        <v>0</v>
      </c>
      <c r="E87" s="50"/>
      <c r="F87" s="50">
        <f t="shared" si="9"/>
        <v>0</v>
      </c>
      <c r="G87" s="19"/>
    </row>
    <row r="88" spans="1:7" ht="13.95" customHeight="1" x14ac:dyDescent="0.25">
      <c r="A88" s="28">
        <v>4337</v>
      </c>
      <c r="B88" s="29" t="s">
        <v>143</v>
      </c>
      <c r="C88" s="30"/>
      <c r="D88" s="50">
        <f>'Proposed Budget'!D88</f>
        <v>0</v>
      </c>
      <c r="E88" s="50"/>
      <c r="F88" s="50">
        <f t="shared" si="9"/>
        <v>0</v>
      </c>
      <c r="G88" s="19"/>
    </row>
    <row r="89" spans="1:7" ht="13.95" customHeight="1" x14ac:dyDescent="0.25">
      <c r="A89" s="28">
        <v>4338</v>
      </c>
      <c r="B89" s="29" t="s">
        <v>78</v>
      </c>
      <c r="C89" s="30"/>
      <c r="D89" s="50">
        <f>'Proposed Budget'!D89</f>
        <v>0</v>
      </c>
      <c r="E89" s="50"/>
      <c r="F89" s="50">
        <f t="shared" si="9"/>
        <v>0</v>
      </c>
      <c r="G89" s="19"/>
    </row>
    <row r="90" spans="1:7" ht="13.95" customHeight="1" x14ac:dyDescent="0.25">
      <c r="A90" s="28">
        <v>4339</v>
      </c>
      <c r="B90" s="29" t="s">
        <v>120</v>
      </c>
      <c r="C90" s="30"/>
      <c r="D90" s="50">
        <f>'Proposed Budget'!D90</f>
        <v>0</v>
      </c>
      <c r="E90" s="50"/>
      <c r="F90" s="50">
        <f t="shared" si="9"/>
        <v>0</v>
      </c>
      <c r="G90" s="19"/>
    </row>
    <row r="91" spans="1:7" ht="13.95" customHeight="1" x14ac:dyDescent="0.25">
      <c r="A91" s="28">
        <v>4340</v>
      </c>
      <c r="B91" s="29" t="s">
        <v>144</v>
      </c>
      <c r="C91" s="30"/>
      <c r="D91" s="50">
        <f>'Proposed Budget'!D91</f>
        <v>0</v>
      </c>
      <c r="E91" s="50"/>
      <c r="F91" s="50">
        <f t="shared" si="9"/>
        <v>0</v>
      </c>
      <c r="G91" s="19"/>
    </row>
    <row r="92" spans="1:7" ht="13.95" customHeight="1" x14ac:dyDescent="0.25">
      <c r="A92" s="28">
        <v>4399</v>
      </c>
      <c r="B92" s="29" t="s">
        <v>145</v>
      </c>
      <c r="C92" s="30"/>
      <c r="D92" s="50">
        <f>'Proposed Budget'!D92</f>
        <v>0</v>
      </c>
      <c r="E92" s="50"/>
      <c r="F92" s="50">
        <f t="shared" si="9"/>
        <v>0</v>
      </c>
      <c r="G92" s="19"/>
    </row>
    <row r="93" spans="1:7" ht="13.95" customHeight="1" x14ac:dyDescent="0.25">
      <c r="A93" s="28"/>
      <c r="B93" s="29"/>
      <c r="C93" s="30"/>
      <c r="D93" s="50"/>
      <c r="E93" s="50"/>
      <c r="F93" s="50"/>
      <c r="G93" s="19"/>
    </row>
    <row r="94" spans="1:7" ht="13.95" customHeight="1" x14ac:dyDescent="0.25">
      <c r="A94" s="93"/>
      <c r="B94" s="3"/>
      <c r="C94" s="32" t="s">
        <v>183</v>
      </c>
      <c r="D94" s="50">
        <f>SUM(D85:D93)</f>
        <v>0</v>
      </c>
      <c r="E94" s="50">
        <f t="shared" ref="E94:F94" si="10">SUM(E85:E93)</f>
        <v>0</v>
      </c>
      <c r="F94" s="50">
        <f t="shared" si="10"/>
        <v>0</v>
      </c>
      <c r="G94" s="17"/>
    </row>
    <row r="95" spans="1:7" ht="13.95" customHeight="1" x14ac:dyDescent="0.25">
      <c r="A95" s="93"/>
      <c r="B95" s="3"/>
      <c r="C95" s="3"/>
      <c r="D95" s="92"/>
      <c r="E95" s="92"/>
      <c r="F95" s="92"/>
      <c r="G95" s="17"/>
    </row>
    <row r="96" spans="1:7" ht="13.95" customHeight="1" x14ac:dyDescent="0.25">
      <c r="A96" s="29">
        <v>4400</v>
      </c>
      <c r="B96" s="32" t="s">
        <v>146</v>
      </c>
      <c r="C96" s="32"/>
      <c r="D96" s="49" t="s">
        <v>58</v>
      </c>
      <c r="E96" s="49" t="s">
        <v>58</v>
      </c>
      <c r="F96" s="49" t="s">
        <v>58</v>
      </c>
      <c r="G96" s="17" t="s">
        <v>41</v>
      </c>
    </row>
    <row r="97" spans="1:7" ht="13.95" customHeight="1" x14ac:dyDescent="0.25">
      <c r="A97" s="28">
        <v>4405</v>
      </c>
      <c r="B97" s="29" t="s">
        <v>147</v>
      </c>
      <c r="C97" s="30"/>
      <c r="D97" s="50">
        <f>'Proposed Budget'!D97</f>
        <v>0</v>
      </c>
      <c r="E97" s="50"/>
      <c r="F97" s="50">
        <f t="shared" ref="F97:F120" si="11">D97+E97</f>
        <v>0</v>
      </c>
      <c r="G97" s="19"/>
    </row>
    <row r="98" spans="1:7" ht="13.95" customHeight="1" x14ac:dyDescent="0.25">
      <c r="A98" s="28">
        <v>4406</v>
      </c>
      <c r="B98" s="29" t="s">
        <v>148</v>
      </c>
      <c r="C98" s="30"/>
      <c r="D98" s="50">
        <f>'Proposed Budget'!D98</f>
        <v>0</v>
      </c>
      <c r="E98" s="50"/>
      <c r="F98" s="50">
        <f t="shared" si="11"/>
        <v>0</v>
      </c>
      <c r="G98" s="19"/>
    </row>
    <row r="99" spans="1:7" ht="13.95" customHeight="1" x14ac:dyDescent="0.25">
      <c r="A99" s="28">
        <v>4410</v>
      </c>
      <c r="B99" s="29" t="s">
        <v>149</v>
      </c>
      <c r="C99" s="30"/>
      <c r="D99" s="50">
        <f>'Proposed Budget'!D99</f>
        <v>0</v>
      </c>
      <c r="E99" s="50"/>
      <c r="F99" s="50">
        <f t="shared" si="11"/>
        <v>0</v>
      </c>
      <c r="G99" s="19"/>
    </row>
    <row r="100" spans="1:7" ht="13.95" customHeight="1" x14ac:dyDescent="0.25">
      <c r="A100" s="28">
        <v>4413</v>
      </c>
      <c r="B100" s="29" t="s">
        <v>150</v>
      </c>
      <c r="C100" s="30"/>
      <c r="D100" s="50">
        <f>'Proposed Budget'!D100</f>
        <v>0</v>
      </c>
      <c r="E100" s="50"/>
      <c r="F100" s="50">
        <f t="shared" si="11"/>
        <v>0</v>
      </c>
      <c r="G100" s="19"/>
    </row>
    <row r="101" spans="1:7" ht="13.95" customHeight="1" x14ac:dyDescent="0.25">
      <c r="A101" s="28">
        <v>4418</v>
      </c>
      <c r="B101" s="29" t="s">
        <v>151</v>
      </c>
      <c r="C101" s="30"/>
      <c r="D101" s="50">
        <f>'Proposed Budget'!D101</f>
        <v>0</v>
      </c>
      <c r="E101" s="50"/>
      <c r="F101" s="50">
        <f t="shared" si="11"/>
        <v>0</v>
      </c>
      <c r="G101" s="19"/>
    </row>
    <row r="102" spans="1:7" ht="13.95" customHeight="1" x14ac:dyDescent="0.25">
      <c r="A102" s="28">
        <v>4419</v>
      </c>
      <c r="B102" s="29" t="s">
        <v>152</v>
      </c>
      <c r="C102" s="30"/>
      <c r="D102" s="50">
        <f>'Proposed Budget'!D102</f>
        <v>0</v>
      </c>
      <c r="E102" s="50"/>
      <c r="F102" s="50">
        <f t="shared" si="11"/>
        <v>0</v>
      </c>
      <c r="G102" s="19"/>
    </row>
    <row r="103" spans="1:7" ht="13.95" customHeight="1" x14ac:dyDescent="0.25">
      <c r="A103" s="28">
        <v>4422</v>
      </c>
      <c r="B103" s="29" t="s">
        <v>71</v>
      </c>
      <c r="C103" s="30"/>
      <c r="D103" s="50">
        <f>'Proposed Budget'!D103</f>
        <v>0</v>
      </c>
      <c r="E103" s="50"/>
      <c r="F103" s="50">
        <f t="shared" si="11"/>
        <v>0</v>
      </c>
      <c r="G103" s="19"/>
    </row>
    <row r="104" spans="1:7" ht="13.95" customHeight="1" x14ac:dyDescent="0.25">
      <c r="A104" s="28">
        <v>4423</v>
      </c>
      <c r="B104" s="29" t="s">
        <v>153</v>
      </c>
      <c r="C104" s="30"/>
      <c r="D104" s="50">
        <f>'Proposed Budget'!D104</f>
        <v>0</v>
      </c>
      <c r="E104" s="50"/>
      <c r="F104" s="50">
        <f t="shared" si="11"/>
        <v>0</v>
      </c>
      <c r="G104" s="19"/>
    </row>
    <row r="105" spans="1:7" ht="13.95" customHeight="1" x14ac:dyDescent="0.25">
      <c r="A105" s="28">
        <v>4424</v>
      </c>
      <c r="B105" s="29" t="s">
        <v>154</v>
      </c>
      <c r="C105" s="30"/>
      <c r="D105" s="50">
        <f>'Proposed Budget'!D105</f>
        <v>0</v>
      </c>
      <c r="E105" s="50"/>
      <c r="F105" s="50">
        <f t="shared" si="11"/>
        <v>0</v>
      </c>
      <c r="G105" s="19"/>
    </row>
    <row r="106" spans="1:7" ht="13.95" customHeight="1" x14ac:dyDescent="0.25">
      <c r="A106" s="28">
        <v>4426</v>
      </c>
      <c r="B106" s="29" t="s">
        <v>155</v>
      </c>
      <c r="C106" s="30"/>
      <c r="D106" s="50">
        <f>'Proposed Budget'!D106</f>
        <v>0</v>
      </c>
      <c r="E106" s="50"/>
      <c r="F106" s="50">
        <f t="shared" si="11"/>
        <v>0</v>
      </c>
      <c r="G106" s="19"/>
    </row>
    <row r="107" spans="1:7" ht="13.95" customHeight="1" x14ac:dyDescent="0.25">
      <c r="A107" s="28">
        <v>4427</v>
      </c>
      <c r="B107" s="29" t="s">
        <v>156</v>
      </c>
      <c r="C107" s="30"/>
      <c r="D107" s="50">
        <f>'Proposed Budget'!D107</f>
        <v>0</v>
      </c>
      <c r="E107" s="50"/>
      <c r="F107" s="50">
        <f t="shared" si="11"/>
        <v>0</v>
      </c>
      <c r="G107" s="19"/>
    </row>
    <row r="108" spans="1:7" ht="13.95" customHeight="1" x14ac:dyDescent="0.25">
      <c r="A108" s="28">
        <v>4428</v>
      </c>
      <c r="B108" s="29" t="s">
        <v>157</v>
      </c>
      <c r="C108" s="30"/>
      <c r="D108" s="50">
        <f>'Proposed Budget'!D108</f>
        <v>0</v>
      </c>
      <c r="E108" s="50"/>
      <c r="F108" s="50">
        <f t="shared" si="11"/>
        <v>0</v>
      </c>
      <c r="G108" s="19"/>
    </row>
    <row r="109" spans="1:7" ht="13.95" customHeight="1" x14ac:dyDescent="0.25">
      <c r="A109" s="28">
        <v>4429</v>
      </c>
      <c r="B109" s="29" t="s">
        <v>73</v>
      </c>
      <c r="C109" s="30"/>
      <c r="D109" s="50">
        <f>'Proposed Budget'!D109</f>
        <v>0</v>
      </c>
      <c r="E109" s="50"/>
      <c r="F109" s="50">
        <f t="shared" si="11"/>
        <v>0</v>
      </c>
      <c r="G109" s="19"/>
    </row>
    <row r="110" spans="1:7" ht="13.95" customHeight="1" x14ac:dyDescent="0.25">
      <c r="A110" s="28">
        <v>4430</v>
      </c>
      <c r="B110" s="29" t="s">
        <v>158</v>
      </c>
      <c r="C110" s="30"/>
      <c r="D110" s="50">
        <f>'Proposed Budget'!D110</f>
        <v>0</v>
      </c>
      <c r="E110" s="50"/>
      <c r="F110" s="50">
        <f t="shared" si="11"/>
        <v>0</v>
      </c>
      <c r="G110" s="19"/>
    </row>
    <row r="111" spans="1:7" ht="13.95" customHeight="1" x14ac:dyDescent="0.25">
      <c r="A111" s="28">
        <v>4431</v>
      </c>
      <c r="B111" s="29" t="s">
        <v>120</v>
      </c>
      <c r="C111" s="30"/>
      <c r="D111" s="50">
        <f>'Proposed Budget'!D111</f>
        <v>0</v>
      </c>
      <c r="E111" s="50"/>
      <c r="F111" s="50">
        <f t="shared" si="11"/>
        <v>0</v>
      </c>
      <c r="G111" s="19"/>
    </row>
    <row r="112" spans="1:7" ht="13.95" customHeight="1" x14ac:dyDescent="0.25">
      <c r="A112" s="28">
        <v>4432</v>
      </c>
      <c r="B112" s="29" t="s">
        <v>159</v>
      </c>
      <c r="C112" s="30"/>
      <c r="D112" s="50">
        <f>'Proposed Budget'!D112</f>
        <v>0</v>
      </c>
      <c r="E112" s="50"/>
      <c r="F112" s="50">
        <f t="shared" si="11"/>
        <v>0</v>
      </c>
      <c r="G112" s="19"/>
    </row>
    <row r="113" spans="1:7" ht="13.95" customHeight="1" x14ac:dyDescent="0.25">
      <c r="A113" s="28">
        <v>4433</v>
      </c>
      <c r="B113" s="29" t="s">
        <v>15</v>
      </c>
      <c r="C113" s="30"/>
      <c r="D113" s="50">
        <f>'Proposed Budget'!D113</f>
        <v>0</v>
      </c>
      <c r="E113" s="50"/>
      <c r="F113" s="50">
        <f t="shared" si="11"/>
        <v>0</v>
      </c>
      <c r="G113" s="19"/>
    </row>
    <row r="114" spans="1:7" ht="13.95" customHeight="1" x14ac:dyDescent="0.25">
      <c r="A114" s="28">
        <v>4435</v>
      </c>
      <c r="B114" s="29" t="s">
        <v>160</v>
      </c>
      <c r="C114" s="30"/>
      <c r="D114" s="50">
        <f>'Proposed Budget'!D114</f>
        <v>0</v>
      </c>
      <c r="E114" s="50"/>
      <c r="F114" s="50">
        <f t="shared" si="11"/>
        <v>0</v>
      </c>
      <c r="G114" s="19"/>
    </row>
    <row r="115" spans="1:7" ht="13.95" customHeight="1" x14ac:dyDescent="0.25">
      <c r="A115" s="28">
        <v>4436</v>
      </c>
      <c r="B115" s="29" t="s">
        <v>161</v>
      </c>
      <c r="C115" s="30"/>
      <c r="D115" s="50">
        <f>'Proposed Budget'!D115</f>
        <v>0</v>
      </c>
      <c r="E115" s="50"/>
      <c r="F115" s="50">
        <f t="shared" si="11"/>
        <v>0</v>
      </c>
      <c r="G115" s="19"/>
    </row>
    <row r="116" spans="1:7" ht="13.95" customHeight="1" x14ac:dyDescent="0.25">
      <c r="A116" s="28">
        <v>4437</v>
      </c>
      <c r="B116" s="29" t="s">
        <v>162</v>
      </c>
      <c r="C116" s="30"/>
      <c r="D116" s="50">
        <f>'Proposed Budget'!D116</f>
        <v>0</v>
      </c>
      <c r="E116" s="50"/>
      <c r="F116" s="50">
        <f t="shared" si="11"/>
        <v>0</v>
      </c>
      <c r="G116" s="19"/>
    </row>
    <row r="117" spans="1:7" ht="13.95" customHeight="1" x14ac:dyDescent="0.25">
      <c r="A117" s="28">
        <v>4438</v>
      </c>
      <c r="B117" s="29" t="s">
        <v>163</v>
      </c>
      <c r="C117" s="30"/>
      <c r="D117" s="50">
        <f>'Proposed Budget'!D117</f>
        <v>0</v>
      </c>
      <c r="E117" s="50"/>
      <c r="F117" s="50">
        <f t="shared" si="11"/>
        <v>0</v>
      </c>
      <c r="G117" s="19"/>
    </row>
    <row r="118" spans="1:7" ht="13.95" customHeight="1" x14ac:dyDescent="0.25">
      <c r="A118" s="28">
        <v>4439</v>
      </c>
      <c r="B118" s="29" t="s">
        <v>164</v>
      </c>
      <c r="C118" s="30"/>
      <c r="D118" s="50">
        <f>'Proposed Budget'!D118</f>
        <v>0</v>
      </c>
      <c r="E118" s="50"/>
      <c r="F118" s="50">
        <f t="shared" si="11"/>
        <v>0</v>
      </c>
      <c r="G118" s="19"/>
    </row>
    <row r="119" spans="1:7" ht="13.95" customHeight="1" x14ac:dyDescent="0.25">
      <c r="A119" s="28">
        <v>4440</v>
      </c>
      <c r="B119" s="29" t="s">
        <v>165</v>
      </c>
      <c r="C119" s="30"/>
      <c r="D119" s="50">
        <f>'Proposed Budget'!D119</f>
        <v>0</v>
      </c>
      <c r="E119" s="50"/>
      <c r="F119" s="50">
        <f t="shared" si="11"/>
        <v>0</v>
      </c>
      <c r="G119" s="19"/>
    </row>
    <row r="120" spans="1:7" ht="13.95" customHeight="1" x14ac:dyDescent="0.25">
      <c r="A120" s="28">
        <v>4499</v>
      </c>
      <c r="B120" s="29" t="s">
        <v>166</v>
      </c>
      <c r="C120" s="30"/>
      <c r="D120" s="50">
        <f>'Proposed Budget'!D120</f>
        <v>0</v>
      </c>
      <c r="E120" s="50"/>
      <c r="F120" s="50">
        <f t="shared" si="11"/>
        <v>0</v>
      </c>
      <c r="G120" s="19"/>
    </row>
    <row r="121" spans="1:7" ht="13.95" customHeight="1" x14ac:dyDescent="0.25">
      <c r="A121" s="28"/>
      <c r="B121" s="29"/>
      <c r="C121" s="30"/>
      <c r="D121" s="50"/>
      <c r="E121" s="50"/>
      <c r="F121" s="50"/>
      <c r="G121" s="19"/>
    </row>
    <row r="122" spans="1:7" ht="13.95" customHeight="1" x14ac:dyDescent="0.25">
      <c r="A122" s="93"/>
      <c r="B122" s="3"/>
      <c r="C122" s="32" t="s">
        <v>184</v>
      </c>
      <c r="D122" s="50">
        <f>SUM(D97:D121)</f>
        <v>0</v>
      </c>
      <c r="E122" s="50">
        <f>SUM(E97:E121)</f>
        <v>0</v>
      </c>
      <c r="F122" s="50">
        <f>SUM(F97:F121)</f>
        <v>0</v>
      </c>
      <c r="G122" s="8"/>
    </row>
    <row r="123" spans="1:7" ht="13.95" customHeight="1" x14ac:dyDescent="0.25">
      <c r="A123" s="93"/>
      <c r="B123" s="3"/>
      <c r="C123" s="3"/>
      <c r="D123" s="92"/>
      <c r="E123" s="92"/>
      <c r="F123" s="92"/>
      <c r="G123" s="8"/>
    </row>
    <row r="124" spans="1:7" ht="13.95" customHeight="1" x14ac:dyDescent="0.25">
      <c r="A124" s="93"/>
      <c r="B124" s="31" t="s">
        <v>56</v>
      </c>
      <c r="C124" s="33"/>
      <c r="D124" s="50">
        <f>D122+D94+D82</f>
        <v>0</v>
      </c>
      <c r="E124" s="50">
        <f>E122+E94+E82</f>
        <v>0</v>
      </c>
      <c r="F124" s="50">
        <f>F122+F94+F82</f>
        <v>0</v>
      </c>
      <c r="G124" s="19"/>
    </row>
    <row r="125" spans="1:7" ht="13.95" customHeight="1" thickBot="1" x14ac:dyDescent="0.3">
      <c r="A125" s="93"/>
      <c r="B125" s="32" t="s">
        <v>185</v>
      </c>
      <c r="C125" s="34"/>
      <c r="D125" s="51">
        <f>D124+D45</f>
        <v>0</v>
      </c>
      <c r="E125" s="51">
        <f>E124+E45</f>
        <v>0</v>
      </c>
      <c r="F125" s="51">
        <f>F124+F45</f>
        <v>0</v>
      </c>
      <c r="G125" s="19"/>
    </row>
    <row r="126" spans="1:7" ht="13.95" customHeight="1" thickTop="1" x14ac:dyDescent="0.25">
      <c r="A126" s="28"/>
      <c r="B126" s="29"/>
      <c r="C126" s="30"/>
      <c r="D126" s="50"/>
      <c r="E126" s="50"/>
      <c r="F126" s="50"/>
      <c r="G126" s="8"/>
    </row>
    <row r="127" spans="1:7" ht="13.95" customHeight="1" x14ac:dyDescent="0.25">
      <c r="A127" s="29">
        <v>4501</v>
      </c>
      <c r="B127" s="32" t="s">
        <v>167</v>
      </c>
      <c r="C127" s="30"/>
      <c r="D127" s="50">
        <f>'Proposed Budget'!D127</f>
        <v>0</v>
      </c>
      <c r="E127" s="50"/>
      <c r="F127" s="50">
        <f t="shared" ref="F127:F128" si="12">D127+E127</f>
        <v>0</v>
      </c>
    </row>
    <row r="128" spans="1:7" ht="13.95" customHeight="1" x14ac:dyDescent="0.25">
      <c r="A128" s="29">
        <v>4601</v>
      </c>
      <c r="B128" s="32" t="s">
        <v>168</v>
      </c>
      <c r="C128" s="30"/>
      <c r="D128" s="50">
        <f>'Proposed Budget'!D128</f>
        <v>0</v>
      </c>
      <c r="E128" s="50"/>
      <c r="F128" s="50">
        <f t="shared" si="12"/>
        <v>0</v>
      </c>
      <c r="G128" s="19"/>
    </row>
    <row r="129" spans="1:7" ht="13.95" customHeight="1" x14ac:dyDescent="0.25">
      <c r="A129" s="93"/>
      <c r="B129" s="6"/>
      <c r="C129" s="2"/>
      <c r="D129" s="50"/>
      <c r="E129" s="50"/>
      <c r="F129" s="50"/>
      <c r="G129" s="19"/>
    </row>
    <row r="130" spans="1:7" ht="13.95" customHeight="1" thickBot="1" x14ac:dyDescent="0.3">
      <c r="A130" s="93"/>
      <c r="B130" s="31" t="s">
        <v>186</v>
      </c>
      <c r="C130" s="34"/>
      <c r="D130" s="51">
        <f>D125+D127+D128</f>
        <v>0</v>
      </c>
      <c r="E130" s="51">
        <f t="shared" ref="E130:F130" si="13">E125+E127+E128</f>
        <v>0</v>
      </c>
      <c r="F130" s="51">
        <f t="shared" si="13"/>
        <v>0</v>
      </c>
      <c r="G130" s="19"/>
    </row>
    <row r="131" spans="1:7" ht="13.95" customHeight="1" thickTop="1" x14ac:dyDescent="0.25">
      <c r="A131" s="93"/>
      <c r="B131" s="3"/>
      <c r="C131" s="3"/>
      <c r="D131" s="59"/>
      <c r="E131" s="59"/>
      <c r="F131" s="59"/>
    </row>
    <row r="132" spans="1:7" ht="13.95" customHeight="1" x14ac:dyDescent="0.25">
      <c r="A132" s="93"/>
      <c r="B132" s="3"/>
      <c r="C132" s="3"/>
      <c r="D132" s="52"/>
      <c r="E132" s="52"/>
      <c r="F132" s="52"/>
    </row>
    <row r="133" spans="1:7" ht="13.95" customHeight="1" x14ac:dyDescent="0.25">
      <c r="A133" s="26">
        <v>5000</v>
      </c>
      <c r="B133" s="31" t="s">
        <v>80</v>
      </c>
      <c r="C133" s="31"/>
      <c r="D133" s="60" t="s">
        <v>58</v>
      </c>
      <c r="E133" s="60" t="s">
        <v>58</v>
      </c>
      <c r="F133" s="60" t="s">
        <v>58</v>
      </c>
      <c r="G133" s="83" t="s">
        <v>41</v>
      </c>
    </row>
    <row r="134" spans="1:7" ht="13.95" customHeight="1" x14ac:dyDescent="0.25">
      <c r="A134" s="28">
        <v>5001</v>
      </c>
      <c r="B134" s="29" t="s">
        <v>22</v>
      </c>
      <c r="C134" s="30"/>
      <c r="D134" s="50">
        <f>'Proposed Budget'!D134</f>
        <v>0</v>
      </c>
      <c r="E134" s="50"/>
      <c r="F134" s="50">
        <f t="shared" ref="F134:F149" si="14">D134+E134</f>
        <v>0</v>
      </c>
    </row>
    <row r="135" spans="1:7" ht="13.95" customHeight="1" x14ac:dyDescent="0.25">
      <c r="A135" s="28">
        <v>5002</v>
      </c>
      <c r="B135" s="29" t="s">
        <v>20</v>
      </c>
      <c r="C135" s="30"/>
      <c r="D135" s="50">
        <f>'Proposed Budget'!D135</f>
        <v>0</v>
      </c>
      <c r="E135" s="50"/>
      <c r="F135" s="50">
        <f t="shared" si="14"/>
        <v>0</v>
      </c>
      <c r="G135" s="19"/>
    </row>
    <row r="136" spans="1:7" ht="13.95" customHeight="1" x14ac:dyDescent="0.25">
      <c r="A136" s="28">
        <v>5003</v>
      </c>
      <c r="B136" s="29" t="s">
        <v>169</v>
      </c>
      <c r="C136" s="30"/>
      <c r="D136" s="50">
        <f>'Proposed Budget'!D136</f>
        <v>0</v>
      </c>
      <c r="E136" s="50"/>
      <c r="F136" s="50">
        <f t="shared" si="14"/>
        <v>0</v>
      </c>
      <c r="G136" s="19"/>
    </row>
    <row r="137" spans="1:7" ht="13.95" customHeight="1" x14ac:dyDescent="0.25">
      <c r="A137" s="28">
        <v>5004</v>
      </c>
      <c r="B137" s="29" t="s">
        <v>170</v>
      </c>
      <c r="C137" s="30"/>
      <c r="D137" s="50">
        <f>'Proposed Budget'!D137</f>
        <v>0</v>
      </c>
      <c r="E137" s="50"/>
      <c r="F137" s="50">
        <f t="shared" si="14"/>
        <v>0</v>
      </c>
      <c r="G137" s="19"/>
    </row>
    <row r="138" spans="1:7" ht="13.95" customHeight="1" x14ac:dyDescent="0.25">
      <c r="A138" s="28">
        <v>5005</v>
      </c>
      <c r="B138" s="29" t="s">
        <v>171</v>
      </c>
      <c r="C138" s="30"/>
      <c r="D138" s="50">
        <f>'Proposed Budget'!D138</f>
        <v>0</v>
      </c>
      <c r="E138" s="50"/>
      <c r="F138" s="50">
        <f t="shared" si="14"/>
        <v>0</v>
      </c>
      <c r="G138" s="19"/>
    </row>
    <row r="139" spans="1:7" ht="13.95" customHeight="1" x14ac:dyDescent="0.25">
      <c r="A139" s="28">
        <v>5006</v>
      </c>
      <c r="B139" s="29" t="s">
        <v>172</v>
      </c>
      <c r="C139" s="30"/>
      <c r="D139" s="50">
        <f>'Proposed Budget'!D139</f>
        <v>0</v>
      </c>
      <c r="E139" s="50"/>
      <c r="F139" s="50">
        <f t="shared" si="14"/>
        <v>0</v>
      </c>
      <c r="G139" s="19"/>
    </row>
    <row r="140" spans="1:7" ht="13.95" customHeight="1" x14ac:dyDescent="0.25">
      <c r="A140" s="28">
        <v>5007</v>
      </c>
      <c r="B140" s="29" t="s">
        <v>173</v>
      </c>
      <c r="C140" s="30"/>
      <c r="D140" s="50">
        <f>'Proposed Budget'!D140</f>
        <v>0</v>
      </c>
      <c r="E140" s="50"/>
      <c r="F140" s="50">
        <f t="shared" si="14"/>
        <v>0</v>
      </c>
      <c r="G140" s="19"/>
    </row>
    <row r="141" spans="1:7" ht="13.95" customHeight="1" x14ac:dyDescent="0.25">
      <c r="A141" s="28">
        <v>5008</v>
      </c>
      <c r="B141" s="29" t="s">
        <v>174</v>
      </c>
      <c r="C141" s="30"/>
      <c r="D141" s="50">
        <f>'Proposed Budget'!D141</f>
        <v>0</v>
      </c>
      <c r="E141" s="50"/>
      <c r="F141" s="50">
        <f t="shared" si="14"/>
        <v>0</v>
      </c>
      <c r="G141" s="19"/>
    </row>
    <row r="142" spans="1:7" ht="13.95" customHeight="1" x14ac:dyDescent="0.25">
      <c r="A142" s="28">
        <v>5010</v>
      </c>
      <c r="B142" s="29" t="s">
        <v>21</v>
      </c>
      <c r="C142" s="30"/>
      <c r="D142" s="50">
        <f>'Proposed Budget'!D142</f>
        <v>0</v>
      </c>
      <c r="E142" s="50"/>
      <c r="F142" s="50">
        <f t="shared" si="14"/>
        <v>0</v>
      </c>
      <c r="G142" s="19"/>
    </row>
    <row r="143" spans="1:7" ht="13.95" customHeight="1" x14ac:dyDescent="0.25">
      <c r="A143" s="28">
        <v>5012</v>
      </c>
      <c r="B143" s="29" t="s">
        <v>18</v>
      </c>
      <c r="C143" s="30"/>
      <c r="D143" s="50">
        <f>'Proposed Budget'!D143</f>
        <v>0</v>
      </c>
      <c r="E143" s="50"/>
      <c r="F143" s="50">
        <f t="shared" si="14"/>
        <v>0</v>
      </c>
      <c r="G143" s="19"/>
    </row>
    <row r="144" spans="1:7" ht="13.95" customHeight="1" x14ac:dyDescent="0.25">
      <c r="A144" s="28">
        <v>5013</v>
      </c>
      <c r="B144" s="29" t="s">
        <v>175</v>
      </c>
      <c r="C144" s="30"/>
      <c r="D144" s="50">
        <f>'Proposed Budget'!D144</f>
        <v>0</v>
      </c>
      <c r="E144" s="50"/>
      <c r="F144" s="50">
        <f t="shared" si="14"/>
        <v>0</v>
      </c>
      <c r="G144" s="19"/>
    </row>
    <row r="145" spans="1:7" ht="13.95" customHeight="1" x14ac:dyDescent="0.25">
      <c r="A145" s="28">
        <v>5015</v>
      </c>
      <c r="B145" s="29" t="s">
        <v>27</v>
      </c>
      <c r="C145" s="30"/>
      <c r="D145" s="50">
        <f>'Proposed Budget'!D145</f>
        <v>0</v>
      </c>
      <c r="E145" s="50"/>
      <c r="F145" s="50">
        <f t="shared" si="14"/>
        <v>0</v>
      </c>
      <c r="G145" s="19"/>
    </row>
    <row r="146" spans="1:7" ht="13.95" customHeight="1" x14ac:dyDescent="0.25">
      <c r="A146" s="28">
        <v>5017</v>
      </c>
      <c r="B146" s="29" t="s">
        <v>176</v>
      </c>
      <c r="C146" s="30"/>
      <c r="D146" s="50">
        <f>'Proposed Budget'!D146</f>
        <v>0</v>
      </c>
      <c r="E146" s="50"/>
      <c r="F146" s="50">
        <f t="shared" si="14"/>
        <v>0</v>
      </c>
      <c r="G146" s="19"/>
    </row>
    <row r="147" spans="1:7" ht="13.95" customHeight="1" x14ac:dyDescent="0.25">
      <c r="A147" s="28">
        <v>5018</v>
      </c>
      <c r="B147" s="29" t="s">
        <v>177</v>
      </c>
      <c r="C147" s="30"/>
      <c r="D147" s="50">
        <f>'Proposed Budget'!D147</f>
        <v>0</v>
      </c>
      <c r="E147" s="50"/>
      <c r="F147" s="50">
        <f t="shared" si="14"/>
        <v>0</v>
      </c>
      <c r="G147" s="19"/>
    </row>
    <row r="148" spans="1:7" ht="13.95" customHeight="1" x14ac:dyDescent="0.25">
      <c r="A148" s="28">
        <v>5019</v>
      </c>
      <c r="B148" s="29" t="s">
        <v>187</v>
      </c>
      <c r="C148" s="30"/>
      <c r="D148" s="50">
        <f>'Proposed Budget'!D148</f>
        <v>0</v>
      </c>
      <c r="E148" s="50"/>
      <c r="F148" s="50">
        <f t="shared" si="14"/>
        <v>0</v>
      </c>
      <c r="G148" s="19"/>
    </row>
    <row r="149" spans="1:7" ht="13.95" customHeight="1" x14ac:dyDescent="0.25">
      <c r="A149" s="28">
        <v>5099</v>
      </c>
      <c r="B149" s="29" t="s">
        <v>178</v>
      </c>
      <c r="C149" s="30"/>
      <c r="D149" s="50">
        <f>'Proposed Budget'!D149</f>
        <v>0</v>
      </c>
      <c r="E149" s="50"/>
      <c r="F149" s="50">
        <f t="shared" si="14"/>
        <v>0</v>
      </c>
      <c r="G149" s="19"/>
    </row>
    <row r="150" spans="1:7" ht="13.95" customHeight="1" x14ac:dyDescent="0.25">
      <c r="A150" s="28"/>
      <c r="B150" s="29"/>
      <c r="C150" s="30"/>
      <c r="D150" s="50"/>
      <c r="E150" s="50"/>
      <c r="F150" s="50"/>
      <c r="G150" s="19"/>
    </row>
    <row r="151" spans="1:7" ht="13.95" customHeight="1" x14ac:dyDescent="0.25">
      <c r="A151" s="3">
        <v>6000</v>
      </c>
      <c r="B151" s="32" t="s">
        <v>79</v>
      </c>
      <c r="C151" s="30"/>
      <c r="D151" s="50"/>
      <c r="E151" s="50"/>
      <c r="F151" s="50"/>
      <c r="G151" s="19"/>
    </row>
    <row r="152" spans="1:7" ht="13.95" customHeight="1" x14ac:dyDescent="0.3">
      <c r="A152" s="28">
        <v>6001</v>
      </c>
      <c r="B152" s="29" t="s">
        <v>179</v>
      </c>
      <c r="C152" s="43"/>
      <c r="D152" s="50">
        <f>'Proposed Budget'!D152</f>
        <v>0</v>
      </c>
      <c r="E152" s="50"/>
      <c r="F152" s="50">
        <f t="shared" ref="F152:F154" si="15">D152+E152</f>
        <v>0</v>
      </c>
      <c r="G152" s="19"/>
    </row>
    <row r="153" spans="1:7" ht="13.95" customHeight="1" x14ac:dyDescent="0.3">
      <c r="A153" s="28">
        <v>6002</v>
      </c>
      <c r="B153" s="29" t="s">
        <v>180</v>
      </c>
      <c r="C153" s="43"/>
      <c r="D153" s="50">
        <f>'Proposed Budget'!D153</f>
        <v>0</v>
      </c>
      <c r="E153" s="50"/>
      <c r="F153" s="50">
        <f t="shared" si="15"/>
        <v>0</v>
      </c>
      <c r="G153" s="19"/>
    </row>
    <row r="154" spans="1:7" ht="13.95" customHeight="1" x14ac:dyDescent="0.3">
      <c r="A154" s="28">
        <v>6003</v>
      </c>
      <c r="B154" s="29" t="s">
        <v>181</v>
      </c>
      <c r="C154" s="15"/>
      <c r="D154" s="50">
        <f>'Proposed Budget'!D154</f>
        <v>0</v>
      </c>
      <c r="E154" s="50"/>
      <c r="F154" s="50">
        <f t="shared" si="15"/>
        <v>0</v>
      </c>
      <c r="G154" s="19"/>
    </row>
    <row r="155" spans="1:7" ht="13.95" customHeight="1" x14ac:dyDescent="0.25">
      <c r="A155" s="28"/>
      <c r="B155" s="29"/>
      <c r="C155" s="30"/>
      <c r="D155" s="50"/>
      <c r="E155" s="50"/>
      <c r="F155" s="50"/>
      <c r="G155" s="19"/>
    </row>
    <row r="156" spans="1:7" ht="13.95" customHeight="1" x14ac:dyDescent="0.25">
      <c r="A156" s="93"/>
      <c r="B156" s="32" t="s">
        <v>29</v>
      </c>
      <c r="C156" s="36"/>
      <c r="D156" s="50">
        <f>SUM(D134:D155)</f>
        <v>0</v>
      </c>
      <c r="E156" s="50">
        <f t="shared" ref="E156:F156" si="16">SUM(E134:E155)</f>
        <v>0</v>
      </c>
      <c r="F156" s="50">
        <f t="shared" si="16"/>
        <v>0</v>
      </c>
      <c r="G156" s="19"/>
    </row>
    <row r="157" spans="1:7" ht="13.95" customHeight="1" x14ac:dyDescent="0.25">
      <c r="A157" s="93"/>
      <c r="B157" s="3"/>
      <c r="C157" s="3"/>
      <c r="D157" s="49"/>
      <c r="E157" s="49"/>
      <c r="F157" s="49"/>
      <c r="G157" s="19"/>
    </row>
    <row r="158" spans="1:7" ht="13.95" customHeight="1" x14ac:dyDescent="0.25">
      <c r="A158" s="93"/>
      <c r="B158" s="5" t="s">
        <v>33</v>
      </c>
      <c r="C158" s="10"/>
      <c r="D158" s="50">
        <f>+D156+D15</f>
        <v>0</v>
      </c>
      <c r="E158" s="50">
        <f>+E156+E15</f>
        <v>0</v>
      </c>
      <c r="F158" s="50">
        <f>+F156+F15</f>
        <v>0</v>
      </c>
      <c r="G158" s="19"/>
    </row>
    <row r="159" spans="1:7" ht="13.95" customHeight="1" thickBot="1" x14ac:dyDescent="0.3">
      <c r="A159" s="93"/>
      <c r="B159" s="31" t="s">
        <v>19</v>
      </c>
      <c r="C159" s="35"/>
      <c r="D159" s="61">
        <f>D130</f>
        <v>0</v>
      </c>
      <c r="E159" s="61">
        <f t="shared" ref="E159:F159" si="17">E130</f>
        <v>0</v>
      </c>
      <c r="F159" s="61">
        <f t="shared" si="17"/>
        <v>0</v>
      </c>
      <c r="G159" s="19"/>
    </row>
    <row r="160" spans="1:7" ht="13.95" customHeight="1" thickTop="1" thickBot="1" x14ac:dyDescent="0.3">
      <c r="A160" s="18"/>
      <c r="C160" s="5" t="s">
        <v>63</v>
      </c>
      <c r="D160" s="16">
        <f>+D158-D159</f>
        <v>0</v>
      </c>
      <c r="E160" s="16">
        <f t="shared" ref="E160:F160" si="18">+E158-E159</f>
        <v>0</v>
      </c>
      <c r="F160" s="16">
        <f t="shared" si="18"/>
        <v>0</v>
      </c>
      <c r="G160" s="19"/>
    </row>
    <row r="161" spans="1:6" ht="13.95" customHeight="1" thickTop="1" x14ac:dyDescent="0.25">
      <c r="A161" s="93"/>
      <c r="B161" s="3"/>
      <c r="C161" s="3"/>
      <c r="D161" s="55"/>
      <c r="E161" s="52"/>
      <c r="F161" s="52"/>
    </row>
  </sheetData>
  <mergeCells count="1">
    <mergeCell ref="G5:G6"/>
  </mergeCells>
  <pageMargins left="0.25" right="0.25" top="0.5" bottom="0.5" header="0" footer="0.3"/>
  <pageSetup scale="77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10920-34F7-4762-ACEA-D04386A401D8}">
  <dimension ref="A1:H161"/>
  <sheetViews>
    <sheetView workbookViewId="0">
      <pane ySplit="6" topLeftCell="A7" activePane="bottomLeft" state="frozen"/>
      <selection activeCell="H12" sqref="H12"/>
      <selection pane="bottomLeft" activeCell="H12" sqref="H12"/>
    </sheetView>
  </sheetViews>
  <sheetFormatPr defaultRowHeight="13.2" x14ac:dyDescent="0.25"/>
  <cols>
    <col min="2" max="2" width="15.33203125" customWidth="1"/>
    <col min="3" max="3" width="35.6640625" customWidth="1"/>
    <col min="4" max="6" width="12.77734375" style="45" customWidth="1"/>
    <col min="7" max="7" width="30.44140625" customWidth="1"/>
  </cols>
  <sheetData>
    <row r="1" spans="1:8" ht="15.6" x14ac:dyDescent="0.3">
      <c r="B1" s="103" t="s">
        <v>220</v>
      </c>
      <c r="H1" s="103" t="s">
        <v>212</v>
      </c>
    </row>
    <row r="2" spans="1:8" ht="15.6" hidden="1" x14ac:dyDescent="0.3">
      <c r="A2" s="103" t="s">
        <v>221</v>
      </c>
      <c r="B2" s="103"/>
      <c r="H2" s="103"/>
    </row>
    <row r="3" spans="1:8" ht="17.399999999999999" x14ac:dyDescent="0.3">
      <c r="A3" s="84" t="s">
        <v>206</v>
      </c>
      <c r="B3" s="84"/>
      <c r="C3" s="91">
        <f>'Proposed Budget'!C3</f>
        <v>0</v>
      </c>
      <c r="D3" s="44" t="s">
        <v>40</v>
      </c>
      <c r="F3" s="24"/>
    </row>
    <row r="4" spans="1:8" x14ac:dyDescent="0.25">
      <c r="A4" s="83"/>
      <c r="B4" s="83"/>
      <c r="C4" s="17"/>
      <c r="D4" s="46"/>
      <c r="E4" s="46"/>
      <c r="F4" s="46"/>
      <c r="G4" s="18"/>
    </row>
    <row r="5" spans="1:8" ht="13.2" customHeight="1" x14ac:dyDescent="0.25">
      <c r="A5" s="11"/>
      <c r="B5" s="12"/>
      <c r="C5" s="12"/>
      <c r="D5" s="94" t="s">
        <v>199</v>
      </c>
      <c r="E5" s="94" t="s">
        <v>195</v>
      </c>
      <c r="F5" s="94" t="s">
        <v>200</v>
      </c>
      <c r="G5" s="107" t="s">
        <v>196</v>
      </c>
    </row>
    <row r="6" spans="1:8" x14ac:dyDescent="0.25">
      <c r="A6" s="23" t="s">
        <v>34</v>
      </c>
      <c r="B6" s="22" t="s">
        <v>0</v>
      </c>
      <c r="C6" s="13"/>
      <c r="D6" s="96" t="s">
        <v>216</v>
      </c>
      <c r="E6" s="105" t="s">
        <v>197</v>
      </c>
      <c r="F6" s="98" t="s">
        <v>216</v>
      </c>
      <c r="G6" s="108"/>
    </row>
    <row r="7" spans="1:8" ht="13.95" customHeight="1" x14ac:dyDescent="0.25">
      <c r="A7" s="31" t="s">
        <v>1</v>
      </c>
      <c r="B7" s="26"/>
      <c r="C7" s="26"/>
      <c r="D7" s="49" t="s">
        <v>58</v>
      </c>
      <c r="E7" s="49" t="s">
        <v>55</v>
      </c>
      <c r="F7" s="49" t="s">
        <v>55</v>
      </c>
      <c r="G7" s="17" t="s">
        <v>41</v>
      </c>
    </row>
    <row r="8" spans="1:8" ht="13.95" customHeight="1" x14ac:dyDescent="0.25">
      <c r="A8" s="25">
        <v>3010</v>
      </c>
      <c r="B8" s="26" t="s">
        <v>106</v>
      </c>
      <c r="C8" s="27"/>
      <c r="D8" s="50">
        <f>'Amend #1'!F8</f>
        <v>0</v>
      </c>
      <c r="E8" s="50"/>
      <c r="F8" s="50">
        <f>D8+E8</f>
        <v>0</v>
      </c>
    </row>
    <row r="9" spans="1:8" ht="13.95" customHeight="1" x14ac:dyDescent="0.25">
      <c r="A9" s="28">
        <v>3020</v>
      </c>
      <c r="B9" s="29" t="s">
        <v>107</v>
      </c>
      <c r="C9" s="30"/>
      <c r="D9" s="50">
        <f>'Amend #1'!F9</f>
        <v>0</v>
      </c>
      <c r="E9" s="50"/>
      <c r="F9" s="50">
        <f t="shared" ref="F9:F13" si="0">D9+E9</f>
        <v>0</v>
      </c>
      <c r="G9" s="19"/>
    </row>
    <row r="10" spans="1:8" ht="13.95" customHeight="1" x14ac:dyDescent="0.25">
      <c r="A10" s="28">
        <v>3060</v>
      </c>
      <c r="B10" s="29" t="s">
        <v>108</v>
      </c>
      <c r="C10" s="30"/>
      <c r="D10" s="50">
        <f>'Amend #1'!F10</f>
        <v>0</v>
      </c>
      <c r="E10" s="50"/>
      <c r="F10" s="50">
        <f t="shared" si="0"/>
        <v>0</v>
      </c>
      <c r="G10" s="19"/>
    </row>
    <row r="11" spans="1:8" ht="13.95" customHeight="1" x14ac:dyDescent="0.25">
      <c r="A11" s="28">
        <v>3070</v>
      </c>
      <c r="B11" s="29" t="s">
        <v>109</v>
      </c>
      <c r="C11" s="30"/>
      <c r="D11" s="50">
        <f>'Amend #1'!F11</f>
        <v>0</v>
      </c>
      <c r="E11" s="50"/>
      <c r="F11" s="50">
        <f t="shared" si="0"/>
        <v>0</v>
      </c>
      <c r="G11" s="19"/>
    </row>
    <row r="12" spans="1:8" ht="13.95" customHeight="1" x14ac:dyDescent="0.25">
      <c r="A12" s="28">
        <v>3080</v>
      </c>
      <c r="B12" s="29" t="s">
        <v>110</v>
      </c>
      <c r="C12" s="30"/>
      <c r="D12" s="50">
        <f>'Amend #1'!F12</f>
        <v>0</v>
      </c>
      <c r="E12" s="50"/>
      <c r="F12" s="50">
        <f t="shared" si="0"/>
        <v>0</v>
      </c>
      <c r="G12" s="19"/>
    </row>
    <row r="13" spans="1:8" ht="13.95" customHeight="1" x14ac:dyDescent="0.25">
      <c r="A13" s="28">
        <v>3090</v>
      </c>
      <c r="B13" s="29" t="s">
        <v>64</v>
      </c>
      <c r="C13" s="30"/>
      <c r="D13" s="50">
        <f>'Amend #1'!F13</f>
        <v>0</v>
      </c>
      <c r="E13" s="50"/>
      <c r="F13" s="50">
        <f t="shared" si="0"/>
        <v>0</v>
      </c>
      <c r="G13" s="19"/>
    </row>
    <row r="14" spans="1:8" ht="13.95" customHeight="1" x14ac:dyDescent="0.25">
      <c r="A14" s="28"/>
      <c r="B14" s="3"/>
      <c r="C14" s="3"/>
      <c r="D14" s="50"/>
      <c r="E14" s="50"/>
      <c r="F14" s="50"/>
      <c r="G14" s="19"/>
    </row>
    <row r="15" spans="1:8" ht="13.95" customHeight="1" thickBot="1" x14ac:dyDescent="0.3">
      <c r="A15" s="8"/>
      <c r="B15" s="7" t="s">
        <v>26</v>
      </c>
      <c r="C15" s="7"/>
      <c r="D15" s="51">
        <f>SUM(D8:D14)</f>
        <v>0</v>
      </c>
      <c r="E15" s="51">
        <f t="shared" ref="E15:F15" si="1">SUM(E8:E14)</f>
        <v>0</v>
      </c>
      <c r="F15" s="51">
        <f t="shared" si="1"/>
        <v>0</v>
      </c>
      <c r="G15" s="19"/>
    </row>
    <row r="16" spans="1:8" ht="13.95" customHeight="1" thickTop="1" x14ac:dyDescent="0.25">
      <c r="A16" s="8"/>
      <c r="B16" s="5"/>
      <c r="C16" s="5"/>
      <c r="D16" s="52"/>
      <c r="E16" s="52"/>
      <c r="F16" s="52"/>
    </row>
    <row r="17" spans="1:7" ht="13.95" customHeight="1" x14ac:dyDescent="0.25">
      <c r="A17" s="5" t="s">
        <v>7</v>
      </c>
      <c r="B17" s="3"/>
      <c r="C17" s="3"/>
      <c r="D17" s="52"/>
      <c r="E17" s="52"/>
      <c r="F17" s="52"/>
    </row>
    <row r="18" spans="1:7" ht="13.95" customHeight="1" x14ac:dyDescent="0.25">
      <c r="A18" s="5" t="s">
        <v>54</v>
      </c>
      <c r="B18" s="3"/>
      <c r="C18" s="3"/>
      <c r="D18" s="52"/>
      <c r="E18" s="52"/>
      <c r="F18" s="52"/>
    </row>
    <row r="19" spans="1:7" ht="13.95" customHeight="1" x14ac:dyDescent="0.25">
      <c r="A19" s="29">
        <v>4000</v>
      </c>
      <c r="B19" s="32" t="s">
        <v>81</v>
      </c>
      <c r="C19" s="32"/>
      <c r="D19" s="53" t="s">
        <v>58</v>
      </c>
      <c r="E19" s="53" t="s">
        <v>58</v>
      </c>
      <c r="F19" s="53" t="s">
        <v>58</v>
      </c>
      <c r="G19" s="83" t="s">
        <v>41</v>
      </c>
    </row>
    <row r="20" spans="1:7" ht="13.95" customHeight="1" x14ac:dyDescent="0.25">
      <c r="A20" s="25">
        <v>4001</v>
      </c>
      <c r="B20" s="26" t="s">
        <v>2</v>
      </c>
      <c r="C20" s="27"/>
      <c r="D20" s="50">
        <f>'Amend #1'!F20</f>
        <v>0</v>
      </c>
      <c r="E20" s="50"/>
      <c r="F20" s="50">
        <f t="shared" ref="F20:F30" si="2">D20+E20</f>
        <v>0</v>
      </c>
    </row>
    <row r="21" spans="1:7" ht="13.95" customHeight="1" x14ac:dyDescent="0.25">
      <c r="A21" s="28">
        <v>4002</v>
      </c>
      <c r="B21" s="29" t="s">
        <v>6</v>
      </c>
      <c r="C21" s="30"/>
      <c r="D21" s="50">
        <f>'Amend #1'!F21</f>
        <v>0</v>
      </c>
      <c r="E21" s="50"/>
      <c r="F21" s="50">
        <f t="shared" si="2"/>
        <v>0</v>
      </c>
      <c r="G21" s="19"/>
    </row>
    <row r="22" spans="1:7" ht="13.95" customHeight="1" x14ac:dyDescent="0.25">
      <c r="A22" s="28">
        <v>4003</v>
      </c>
      <c r="B22" s="29" t="s">
        <v>111</v>
      </c>
      <c r="C22" s="30"/>
      <c r="D22" s="50">
        <f>'Amend #1'!F22</f>
        <v>0</v>
      </c>
      <c r="E22" s="50"/>
      <c r="F22" s="50">
        <f t="shared" si="2"/>
        <v>0</v>
      </c>
      <c r="G22" s="19"/>
    </row>
    <row r="23" spans="1:7" ht="13.95" customHeight="1" x14ac:dyDescent="0.25">
      <c r="A23" s="25">
        <v>4004</v>
      </c>
      <c r="B23" s="26" t="s">
        <v>112</v>
      </c>
      <c r="C23" s="27"/>
      <c r="D23" s="50">
        <f>'Amend #1'!F23</f>
        <v>0</v>
      </c>
      <c r="E23" s="50"/>
      <c r="F23" s="50">
        <f t="shared" si="2"/>
        <v>0</v>
      </c>
      <c r="G23" s="19"/>
    </row>
    <row r="24" spans="1:7" ht="13.95" customHeight="1" x14ac:dyDescent="0.25">
      <c r="A24" s="28">
        <v>4005</v>
      </c>
      <c r="B24" s="29" t="s">
        <v>66</v>
      </c>
      <c r="C24" s="30"/>
      <c r="D24" s="50">
        <f>'Amend #1'!F24</f>
        <v>0</v>
      </c>
      <c r="E24" s="50"/>
      <c r="F24" s="50">
        <f t="shared" si="2"/>
        <v>0</v>
      </c>
      <c r="G24" s="19"/>
    </row>
    <row r="25" spans="1:7" ht="13.95" customHeight="1" x14ac:dyDescent="0.25">
      <c r="A25" s="28">
        <v>4006</v>
      </c>
      <c r="B25" s="29" t="s">
        <v>67</v>
      </c>
      <c r="C25" s="30"/>
      <c r="D25" s="50">
        <f>'Amend #1'!F25</f>
        <v>0</v>
      </c>
      <c r="E25" s="50"/>
      <c r="F25" s="50">
        <f t="shared" si="2"/>
        <v>0</v>
      </c>
      <c r="G25" s="19"/>
    </row>
    <row r="26" spans="1:7" ht="13.95" customHeight="1" x14ac:dyDescent="0.25">
      <c r="A26" s="28">
        <v>4007</v>
      </c>
      <c r="B26" s="29" t="s">
        <v>113</v>
      </c>
      <c r="C26" s="30"/>
      <c r="D26" s="50">
        <f>'Amend #1'!F26</f>
        <v>0</v>
      </c>
      <c r="E26" s="50"/>
      <c r="F26" s="50">
        <f t="shared" si="2"/>
        <v>0</v>
      </c>
      <c r="G26" s="19"/>
    </row>
    <row r="27" spans="1:7" ht="13.95" customHeight="1" x14ac:dyDescent="0.25">
      <c r="A27" s="28">
        <v>4011</v>
      </c>
      <c r="B27" s="29" t="s">
        <v>114</v>
      </c>
      <c r="C27" s="30"/>
      <c r="D27" s="50">
        <f>'Amend #1'!F27</f>
        <v>0</v>
      </c>
      <c r="E27" s="50"/>
      <c r="F27" s="50">
        <f t="shared" si="2"/>
        <v>0</v>
      </c>
      <c r="G27" s="19"/>
    </row>
    <row r="28" spans="1:7" ht="13.95" customHeight="1" x14ac:dyDescent="0.25">
      <c r="A28" s="28">
        <v>4012</v>
      </c>
      <c r="B28" s="29" t="s">
        <v>115</v>
      </c>
      <c r="C28" s="30"/>
      <c r="D28" s="50">
        <f>'Amend #1'!F28</f>
        <v>0</v>
      </c>
      <c r="E28" s="50"/>
      <c r="F28" s="50">
        <f t="shared" si="2"/>
        <v>0</v>
      </c>
      <c r="G28" s="19"/>
    </row>
    <row r="29" spans="1:7" ht="13.95" customHeight="1" x14ac:dyDescent="0.25">
      <c r="A29" s="28">
        <v>4013</v>
      </c>
      <c r="B29" s="29" t="s">
        <v>116</v>
      </c>
      <c r="C29" s="30"/>
      <c r="D29" s="50">
        <f>'Amend #1'!F29</f>
        <v>0</v>
      </c>
      <c r="E29" s="50"/>
      <c r="F29" s="50">
        <f t="shared" si="2"/>
        <v>0</v>
      </c>
      <c r="G29" s="19"/>
    </row>
    <row r="30" spans="1:7" ht="13.95" customHeight="1" x14ac:dyDescent="0.25">
      <c r="A30" s="28">
        <v>4099</v>
      </c>
      <c r="B30" s="29" t="s">
        <v>117</v>
      </c>
      <c r="C30" s="30"/>
      <c r="D30" s="50">
        <f>'Amend #1'!F30</f>
        <v>0</v>
      </c>
      <c r="E30" s="50"/>
      <c r="F30" s="50">
        <f t="shared" si="2"/>
        <v>0</v>
      </c>
      <c r="G30" s="19"/>
    </row>
    <row r="31" spans="1:7" ht="13.95" customHeight="1" x14ac:dyDescent="0.25">
      <c r="A31" s="28"/>
      <c r="B31" s="29"/>
      <c r="C31" s="30"/>
      <c r="D31" s="54"/>
      <c r="E31" s="54"/>
      <c r="F31" s="54"/>
      <c r="G31" s="83"/>
    </row>
    <row r="32" spans="1:7" ht="13.95" customHeight="1" x14ac:dyDescent="0.25">
      <c r="A32" s="93"/>
      <c r="C32" s="5" t="s">
        <v>30</v>
      </c>
      <c r="D32" s="50">
        <f>SUM(D20:D30)</f>
        <v>0</v>
      </c>
      <c r="E32" s="50">
        <f t="shared" ref="E32:F32" si="3">SUM(E20:E30)</f>
        <v>0</v>
      </c>
      <c r="F32" s="50">
        <f t="shared" si="3"/>
        <v>0</v>
      </c>
      <c r="G32" s="83"/>
    </row>
    <row r="33" spans="1:7" ht="13.95" customHeight="1" x14ac:dyDescent="0.25">
      <c r="A33" s="93"/>
      <c r="C33" s="5"/>
      <c r="D33" s="92"/>
      <c r="E33" s="92"/>
      <c r="F33" s="92"/>
      <c r="G33" s="83"/>
    </row>
    <row r="34" spans="1:7" ht="13.95" customHeight="1" x14ac:dyDescent="0.25">
      <c r="A34" s="26">
        <v>4100</v>
      </c>
      <c r="B34" s="31" t="s">
        <v>82</v>
      </c>
      <c r="C34" s="31"/>
      <c r="D34" s="49" t="s">
        <v>58</v>
      </c>
      <c r="E34" s="49" t="s">
        <v>58</v>
      </c>
      <c r="F34" s="49" t="s">
        <v>58</v>
      </c>
      <c r="G34" s="83" t="s">
        <v>41</v>
      </c>
    </row>
    <row r="35" spans="1:7" ht="13.95" customHeight="1" x14ac:dyDescent="0.25">
      <c r="A35" s="25">
        <v>4101</v>
      </c>
      <c r="B35" s="26" t="s">
        <v>8</v>
      </c>
      <c r="C35" s="27"/>
      <c r="D35" s="50">
        <f>'Amend #1'!F35</f>
        <v>0</v>
      </c>
      <c r="E35" s="50"/>
      <c r="F35" s="50">
        <f t="shared" ref="F35:F42" si="4">D35+E35</f>
        <v>0</v>
      </c>
      <c r="G35" s="83"/>
    </row>
    <row r="36" spans="1:7" ht="13.95" customHeight="1" x14ac:dyDescent="0.25">
      <c r="A36" s="28">
        <v>4102</v>
      </c>
      <c r="B36" s="29" t="s">
        <v>9</v>
      </c>
      <c r="C36" s="30"/>
      <c r="D36" s="50">
        <f>'Amend #1'!F36</f>
        <v>0</v>
      </c>
      <c r="E36" s="50"/>
      <c r="F36" s="50">
        <f t="shared" si="4"/>
        <v>0</v>
      </c>
      <c r="G36" s="19"/>
    </row>
    <row r="37" spans="1:7" ht="13.95" customHeight="1" x14ac:dyDescent="0.25">
      <c r="A37" s="28">
        <v>4104</v>
      </c>
      <c r="B37" s="29" t="s">
        <v>10</v>
      </c>
      <c r="C37" s="30"/>
      <c r="D37" s="50">
        <f>'Amend #1'!F37</f>
        <v>0</v>
      </c>
      <c r="E37" s="50"/>
      <c r="F37" s="50">
        <f t="shared" si="4"/>
        <v>0</v>
      </c>
      <c r="G37" s="19"/>
    </row>
    <row r="38" spans="1:7" ht="13.95" customHeight="1" x14ac:dyDescent="0.25">
      <c r="A38" s="28">
        <v>4106</v>
      </c>
      <c r="B38" s="29" t="s">
        <v>68</v>
      </c>
      <c r="C38" s="30"/>
      <c r="D38" s="50">
        <f>'Amend #1'!F38</f>
        <v>0</v>
      </c>
      <c r="E38" s="50"/>
      <c r="F38" s="50">
        <f t="shared" si="4"/>
        <v>0</v>
      </c>
      <c r="G38" s="19"/>
    </row>
    <row r="39" spans="1:7" ht="13.95" customHeight="1" x14ac:dyDescent="0.25">
      <c r="A39" s="28">
        <v>4107</v>
      </c>
      <c r="B39" s="29" t="s">
        <v>69</v>
      </c>
      <c r="C39" s="30"/>
      <c r="D39" s="50">
        <f>'Amend #1'!F39</f>
        <v>0</v>
      </c>
      <c r="E39" s="50"/>
      <c r="F39" s="50">
        <f t="shared" si="4"/>
        <v>0</v>
      </c>
      <c r="G39" s="19"/>
    </row>
    <row r="40" spans="1:7" ht="13.95" customHeight="1" x14ac:dyDescent="0.25">
      <c r="A40" s="28">
        <v>4108</v>
      </c>
      <c r="B40" s="29" t="s">
        <v>90</v>
      </c>
      <c r="C40" s="30"/>
      <c r="D40" s="50">
        <f>'Amend #1'!F40</f>
        <v>0</v>
      </c>
      <c r="E40" s="50"/>
      <c r="F40" s="50">
        <f t="shared" si="4"/>
        <v>0</v>
      </c>
      <c r="G40" s="19"/>
    </row>
    <row r="41" spans="1:7" ht="13.95" customHeight="1" x14ac:dyDescent="0.25">
      <c r="A41" s="28">
        <v>4109</v>
      </c>
      <c r="B41" s="29" t="s">
        <v>70</v>
      </c>
      <c r="C41" s="30"/>
      <c r="D41" s="50">
        <f>'Amend #1'!F41</f>
        <v>0</v>
      </c>
      <c r="E41" s="50"/>
      <c r="F41" s="50">
        <f t="shared" si="4"/>
        <v>0</v>
      </c>
      <c r="G41" s="19"/>
    </row>
    <row r="42" spans="1:7" ht="13.8" customHeight="1" x14ac:dyDescent="0.25">
      <c r="A42" s="28">
        <v>4199</v>
      </c>
      <c r="B42" s="29" t="s">
        <v>11</v>
      </c>
      <c r="C42" s="30"/>
      <c r="D42" s="50">
        <f>'Amend #1'!F42</f>
        <v>0</v>
      </c>
      <c r="E42" s="50"/>
      <c r="F42" s="50">
        <f t="shared" si="4"/>
        <v>0</v>
      </c>
      <c r="G42" s="19"/>
    </row>
    <row r="43" spans="1:7" ht="13.95" customHeight="1" x14ac:dyDescent="0.25">
      <c r="A43" s="28"/>
      <c r="B43" s="29"/>
      <c r="C43" s="30"/>
      <c r="D43" s="54"/>
      <c r="E43" s="54"/>
      <c r="F43" s="54"/>
      <c r="G43" s="83"/>
    </row>
    <row r="44" spans="1:7" ht="13.95" customHeight="1" x14ac:dyDescent="0.25">
      <c r="A44" s="93"/>
      <c r="C44" s="5" t="s">
        <v>31</v>
      </c>
      <c r="D44" s="54">
        <f>SUM(D35:D42)</f>
        <v>0</v>
      </c>
      <c r="E44" s="54">
        <f t="shared" ref="E44:F44" si="5">SUM(E35:E42)</f>
        <v>0</v>
      </c>
      <c r="F44" s="54">
        <f t="shared" si="5"/>
        <v>0</v>
      </c>
      <c r="G44" s="83"/>
    </row>
    <row r="45" spans="1:7" ht="13.95" customHeight="1" thickBot="1" x14ac:dyDescent="0.3">
      <c r="A45" s="93"/>
      <c r="B45" s="5" t="s">
        <v>32</v>
      </c>
      <c r="C45" s="9"/>
      <c r="D45" s="51">
        <f>SUM(D32+D44)</f>
        <v>0</v>
      </c>
      <c r="E45" s="51">
        <f t="shared" ref="E45:F45" si="6">SUM(E32+E44)</f>
        <v>0</v>
      </c>
      <c r="F45" s="51">
        <f t="shared" si="6"/>
        <v>0</v>
      </c>
      <c r="G45" s="83"/>
    </row>
    <row r="46" spans="1:7" ht="13.95" customHeight="1" thickTop="1" x14ac:dyDescent="0.25">
      <c r="A46" s="93"/>
      <c r="B46" s="10"/>
      <c r="C46" s="10"/>
      <c r="D46" s="55"/>
      <c r="E46" s="55"/>
      <c r="F46" s="55"/>
    </row>
    <row r="47" spans="1:7" ht="13.95" customHeight="1" x14ac:dyDescent="0.25">
      <c r="A47" s="31" t="s">
        <v>94</v>
      </c>
      <c r="B47" s="31"/>
      <c r="C47" s="31"/>
      <c r="D47" s="56"/>
      <c r="E47" s="56"/>
      <c r="F47" s="56"/>
    </row>
    <row r="48" spans="1:7" ht="13.95" customHeight="1" x14ac:dyDescent="0.25">
      <c r="A48" s="3">
        <v>4200</v>
      </c>
      <c r="B48" s="5" t="s">
        <v>118</v>
      </c>
      <c r="C48" s="5"/>
      <c r="D48" s="53" t="s">
        <v>58</v>
      </c>
      <c r="E48" s="53" t="s">
        <v>58</v>
      </c>
      <c r="F48" s="53" t="s">
        <v>58</v>
      </c>
      <c r="G48" s="83" t="s">
        <v>41</v>
      </c>
    </row>
    <row r="49" spans="1:7" ht="13.95" customHeight="1" x14ac:dyDescent="0.25">
      <c r="A49" s="28">
        <v>4203</v>
      </c>
      <c r="B49" s="29" t="s">
        <v>23</v>
      </c>
      <c r="C49" s="30"/>
      <c r="D49" s="50">
        <f>'Amend #1'!F49</f>
        <v>0</v>
      </c>
      <c r="E49" s="50"/>
      <c r="F49" s="50">
        <f t="shared" ref="F49:F80" si="7">D49+E49</f>
        <v>0</v>
      </c>
    </row>
    <row r="50" spans="1:7" ht="13.95" customHeight="1" x14ac:dyDescent="0.25">
      <c r="A50" s="28">
        <v>4204</v>
      </c>
      <c r="B50" s="29" t="s">
        <v>72</v>
      </c>
      <c r="C50" s="30"/>
      <c r="D50" s="50">
        <f>'Amend #1'!F50</f>
        <v>0</v>
      </c>
      <c r="E50" s="50"/>
      <c r="F50" s="50">
        <f t="shared" si="7"/>
        <v>0</v>
      </c>
      <c r="G50" s="19"/>
    </row>
    <row r="51" spans="1:7" ht="13.95" customHeight="1" x14ac:dyDescent="0.25">
      <c r="A51" s="28">
        <v>4208</v>
      </c>
      <c r="B51" s="29" t="s">
        <v>119</v>
      </c>
      <c r="C51" s="30"/>
      <c r="D51" s="50">
        <f>'Amend #1'!F51</f>
        <v>0</v>
      </c>
      <c r="E51" s="50"/>
      <c r="F51" s="50">
        <f t="shared" si="7"/>
        <v>0</v>
      </c>
      <c r="G51" s="19"/>
    </row>
    <row r="52" spans="1:7" ht="13.95" customHeight="1" x14ac:dyDescent="0.25">
      <c r="A52" s="28">
        <v>4209</v>
      </c>
      <c r="B52" s="29" t="s">
        <v>12</v>
      </c>
      <c r="C52" s="30"/>
      <c r="D52" s="50">
        <f>'Amend #1'!F52</f>
        <v>0</v>
      </c>
      <c r="E52" s="50"/>
      <c r="F52" s="50">
        <f t="shared" si="7"/>
        <v>0</v>
      </c>
      <c r="G52" s="19"/>
    </row>
    <row r="53" spans="1:7" ht="13.95" customHeight="1" x14ac:dyDescent="0.25">
      <c r="A53" s="28">
        <v>4217</v>
      </c>
      <c r="B53" s="29" t="s">
        <v>13</v>
      </c>
      <c r="C53" s="30"/>
      <c r="D53" s="50">
        <f>'Amend #1'!F53</f>
        <v>0</v>
      </c>
      <c r="E53" s="50"/>
      <c r="F53" s="50">
        <f t="shared" si="7"/>
        <v>0</v>
      </c>
      <c r="G53" s="19"/>
    </row>
    <row r="54" spans="1:7" ht="13.95" customHeight="1" x14ac:dyDescent="0.25">
      <c r="A54" s="28">
        <v>4218</v>
      </c>
      <c r="B54" s="29" t="s">
        <v>120</v>
      </c>
      <c r="C54" s="30"/>
      <c r="D54" s="50">
        <f>'Amend #1'!F54</f>
        <v>0</v>
      </c>
      <c r="E54" s="50"/>
      <c r="F54" s="50">
        <f t="shared" si="7"/>
        <v>0</v>
      </c>
      <c r="G54" s="19"/>
    </row>
    <row r="55" spans="1:7" ht="13.95" customHeight="1" x14ac:dyDescent="0.25">
      <c r="A55" s="28">
        <v>4221</v>
      </c>
      <c r="B55" s="29" t="s">
        <v>121</v>
      </c>
      <c r="C55" s="30"/>
      <c r="D55" s="50">
        <f>'Amend #1'!F55</f>
        <v>0</v>
      </c>
      <c r="E55" s="50"/>
      <c r="F55" s="50">
        <f t="shared" si="7"/>
        <v>0</v>
      </c>
      <c r="G55" s="19"/>
    </row>
    <row r="56" spans="1:7" ht="13.95" customHeight="1" x14ac:dyDescent="0.25">
      <c r="A56" s="28">
        <v>4229</v>
      </c>
      <c r="B56" s="29" t="s">
        <v>122</v>
      </c>
      <c r="C56" s="30"/>
      <c r="D56" s="50">
        <f>'Amend #1'!F56</f>
        <v>0</v>
      </c>
      <c r="E56" s="50"/>
      <c r="F56" s="50">
        <f t="shared" si="7"/>
        <v>0</v>
      </c>
      <c r="G56" s="19"/>
    </row>
    <row r="57" spans="1:7" ht="13.95" customHeight="1" x14ac:dyDescent="0.25">
      <c r="A57" s="28">
        <v>4232</v>
      </c>
      <c r="B57" s="29" t="s">
        <v>14</v>
      </c>
      <c r="C57" s="30"/>
      <c r="D57" s="50">
        <f>'Amend #1'!F57</f>
        <v>0</v>
      </c>
      <c r="E57" s="50"/>
      <c r="F57" s="50">
        <f t="shared" si="7"/>
        <v>0</v>
      </c>
      <c r="G57" s="19"/>
    </row>
    <row r="58" spans="1:7" ht="13.95" customHeight="1" x14ac:dyDescent="0.25">
      <c r="A58" s="28">
        <v>4233</v>
      </c>
      <c r="B58" s="29" t="s">
        <v>123</v>
      </c>
      <c r="C58" s="30"/>
      <c r="D58" s="50">
        <f>'Amend #1'!F58</f>
        <v>0</v>
      </c>
      <c r="E58" s="50"/>
      <c r="F58" s="50">
        <f t="shared" si="7"/>
        <v>0</v>
      </c>
      <c r="G58" s="19"/>
    </row>
    <row r="59" spans="1:7" ht="13.95" customHeight="1" x14ac:dyDescent="0.25">
      <c r="A59" s="28">
        <v>4234</v>
      </c>
      <c r="B59" s="29" t="s">
        <v>24</v>
      </c>
      <c r="C59" s="30"/>
      <c r="D59" s="50">
        <f>'Amend #1'!F59</f>
        <v>0</v>
      </c>
      <c r="E59" s="50"/>
      <c r="F59" s="50">
        <f t="shared" si="7"/>
        <v>0</v>
      </c>
      <c r="G59" s="19"/>
    </row>
    <row r="60" spans="1:7" ht="13.95" customHeight="1" x14ac:dyDescent="0.25">
      <c r="A60" s="28">
        <v>4235</v>
      </c>
      <c r="B60" s="29" t="s">
        <v>16</v>
      </c>
      <c r="C60" s="30"/>
      <c r="D60" s="50">
        <f>'Amend #1'!F60</f>
        <v>0</v>
      </c>
      <c r="E60" s="50"/>
      <c r="F60" s="50">
        <f t="shared" si="7"/>
        <v>0</v>
      </c>
      <c r="G60" s="19"/>
    </row>
    <row r="61" spans="1:7" ht="13.95" customHeight="1" x14ac:dyDescent="0.25">
      <c r="A61" s="28">
        <v>4236</v>
      </c>
      <c r="B61" s="29" t="s">
        <v>75</v>
      </c>
      <c r="C61" s="30"/>
      <c r="D61" s="50">
        <f>'Amend #1'!F61</f>
        <v>0</v>
      </c>
      <c r="E61" s="50"/>
      <c r="F61" s="50">
        <f t="shared" si="7"/>
        <v>0</v>
      </c>
      <c r="G61" s="19"/>
    </row>
    <row r="62" spans="1:7" ht="13.95" customHeight="1" x14ac:dyDescent="0.25">
      <c r="A62" s="28">
        <v>4237</v>
      </c>
      <c r="B62" s="29" t="s">
        <v>124</v>
      </c>
      <c r="C62" s="30"/>
      <c r="D62" s="50">
        <f>'Amend #1'!F62</f>
        <v>0</v>
      </c>
      <c r="E62" s="50"/>
      <c r="F62" s="50">
        <f t="shared" si="7"/>
        <v>0</v>
      </c>
      <c r="G62" s="19"/>
    </row>
    <row r="63" spans="1:7" ht="13.95" customHeight="1" x14ac:dyDescent="0.25">
      <c r="A63" s="28">
        <v>4238</v>
      </c>
      <c r="B63" s="29" t="s">
        <v>125</v>
      </c>
      <c r="C63" s="30"/>
      <c r="D63" s="50">
        <f>'Amend #1'!F63</f>
        <v>0</v>
      </c>
      <c r="E63" s="50"/>
      <c r="F63" s="50">
        <f t="shared" si="7"/>
        <v>0</v>
      </c>
      <c r="G63" s="19"/>
    </row>
    <row r="64" spans="1:7" ht="13.95" customHeight="1" x14ac:dyDescent="0.25">
      <c r="A64" s="28">
        <v>4239</v>
      </c>
      <c r="B64" s="29" t="s">
        <v>126</v>
      </c>
      <c r="C64" s="30"/>
      <c r="D64" s="50">
        <f>'Amend #1'!F64</f>
        <v>0</v>
      </c>
      <c r="E64" s="50"/>
      <c r="F64" s="50">
        <f t="shared" si="7"/>
        <v>0</v>
      </c>
      <c r="G64" s="19"/>
    </row>
    <row r="65" spans="1:7" ht="13.95" customHeight="1" x14ac:dyDescent="0.25">
      <c r="A65" s="28">
        <v>4240</v>
      </c>
      <c r="B65" s="29" t="s">
        <v>77</v>
      </c>
      <c r="C65" s="30"/>
      <c r="D65" s="50">
        <f>'Amend #1'!F65</f>
        <v>0</v>
      </c>
      <c r="E65" s="50"/>
      <c r="F65" s="50">
        <f t="shared" si="7"/>
        <v>0</v>
      </c>
      <c r="G65" s="19"/>
    </row>
    <row r="66" spans="1:7" ht="13.95" customHeight="1" x14ac:dyDescent="0.25">
      <c r="A66" s="28">
        <v>4241</v>
      </c>
      <c r="B66" s="29" t="s">
        <v>76</v>
      </c>
      <c r="C66" s="30"/>
      <c r="D66" s="50">
        <f>'Amend #1'!F66</f>
        <v>0</v>
      </c>
      <c r="E66" s="50"/>
      <c r="F66" s="50">
        <f t="shared" si="7"/>
        <v>0</v>
      </c>
      <c r="G66" s="19"/>
    </row>
    <row r="67" spans="1:7" ht="13.95" customHeight="1" x14ac:dyDescent="0.25">
      <c r="A67" s="28">
        <v>4242</v>
      </c>
      <c r="B67" s="29" t="s">
        <v>127</v>
      </c>
      <c r="C67" s="30"/>
      <c r="D67" s="50">
        <f>'Amend #1'!F67</f>
        <v>0</v>
      </c>
      <c r="E67" s="50"/>
      <c r="F67" s="50">
        <f t="shared" si="7"/>
        <v>0</v>
      </c>
      <c r="G67" s="19"/>
    </row>
    <row r="68" spans="1:7" ht="13.95" customHeight="1" x14ac:dyDescent="0.25">
      <c r="A68" s="28">
        <v>4243</v>
      </c>
      <c r="B68" s="29" t="s">
        <v>128</v>
      </c>
      <c r="C68" s="30"/>
      <c r="D68" s="50">
        <f>'Amend #1'!F68</f>
        <v>0</v>
      </c>
      <c r="E68" s="50"/>
      <c r="F68" s="50">
        <f t="shared" si="7"/>
        <v>0</v>
      </c>
      <c r="G68" s="19"/>
    </row>
    <row r="69" spans="1:7" ht="13.95" customHeight="1" x14ac:dyDescent="0.25">
      <c r="A69" s="28">
        <v>4244</v>
      </c>
      <c r="B69" s="29" t="s">
        <v>17</v>
      </c>
      <c r="C69" s="30"/>
      <c r="D69" s="50">
        <f>'Amend #1'!F69</f>
        <v>0</v>
      </c>
      <c r="E69" s="50"/>
      <c r="F69" s="50">
        <f t="shared" si="7"/>
        <v>0</v>
      </c>
      <c r="G69" s="19"/>
    </row>
    <row r="70" spans="1:7" ht="13.95" customHeight="1" x14ac:dyDescent="0.25">
      <c r="A70" s="28">
        <v>4245</v>
      </c>
      <c r="B70" s="29" t="s">
        <v>129</v>
      </c>
      <c r="C70" s="30"/>
      <c r="D70" s="50">
        <f>'Amend #1'!F70</f>
        <v>0</v>
      </c>
      <c r="E70" s="50"/>
      <c r="F70" s="50">
        <f t="shared" si="7"/>
        <v>0</v>
      </c>
      <c r="G70" s="19"/>
    </row>
    <row r="71" spans="1:7" ht="13.95" customHeight="1" x14ac:dyDescent="0.25">
      <c r="A71" s="28">
        <v>4246</v>
      </c>
      <c r="B71" s="29" t="s">
        <v>130</v>
      </c>
      <c r="C71" s="30"/>
      <c r="D71" s="50">
        <f>'Amend #1'!F71</f>
        <v>0</v>
      </c>
      <c r="E71" s="50"/>
      <c r="F71" s="50">
        <f t="shared" si="7"/>
        <v>0</v>
      </c>
      <c r="G71" s="19"/>
    </row>
    <row r="72" spans="1:7" ht="13.95" customHeight="1" x14ac:dyDescent="0.25">
      <c r="A72" s="28">
        <v>4247</v>
      </c>
      <c r="B72" s="29" t="s">
        <v>131</v>
      </c>
      <c r="C72" s="30"/>
      <c r="D72" s="50">
        <f>'Amend #1'!F72</f>
        <v>0</v>
      </c>
      <c r="E72" s="50"/>
      <c r="F72" s="50">
        <f t="shared" si="7"/>
        <v>0</v>
      </c>
      <c r="G72" s="19"/>
    </row>
    <row r="73" spans="1:7" ht="13.95" customHeight="1" x14ac:dyDescent="0.25">
      <c r="A73" s="28">
        <v>4248</v>
      </c>
      <c r="B73" s="29" t="s">
        <v>132</v>
      </c>
      <c r="C73" s="30"/>
      <c r="D73" s="50">
        <f>'Amend #1'!F73</f>
        <v>0</v>
      </c>
      <c r="E73" s="50"/>
      <c r="F73" s="50">
        <f t="shared" si="7"/>
        <v>0</v>
      </c>
      <c r="G73" s="19"/>
    </row>
    <row r="74" spans="1:7" ht="13.95" customHeight="1" x14ac:dyDescent="0.25">
      <c r="A74" s="28">
        <v>4249</v>
      </c>
      <c r="B74" s="29" t="s">
        <v>133</v>
      </c>
      <c r="C74" s="30"/>
      <c r="D74" s="50">
        <f>'Amend #1'!F74</f>
        <v>0</v>
      </c>
      <c r="E74" s="57"/>
      <c r="F74" s="50">
        <f t="shared" si="7"/>
        <v>0</v>
      </c>
      <c r="G74" s="19"/>
    </row>
    <row r="75" spans="1:7" ht="13.95" customHeight="1" x14ac:dyDescent="0.25">
      <c r="A75" s="28">
        <v>4250</v>
      </c>
      <c r="B75" s="29" t="s">
        <v>134</v>
      </c>
      <c r="C75" s="30"/>
      <c r="D75" s="50">
        <f>'Amend #1'!F75</f>
        <v>0</v>
      </c>
      <c r="E75" s="50"/>
      <c r="F75" s="50">
        <f t="shared" si="7"/>
        <v>0</v>
      </c>
      <c r="G75" s="19"/>
    </row>
    <row r="76" spans="1:7" ht="13.95" customHeight="1" x14ac:dyDescent="0.25">
      <c r="A76" s="28">
        <v>4251</v>
      </c>
      <c r="B76" s="29" t="s">
        <v>135</v>
      </c>
      <c r="C76" s="30"/>
      <c r="D76" s="50">
        <f>'Amend #1'!F76</f>
        <v>0</v>
      </c>
      <c r="E76" s="50"/>
      <c r="F76" s="50">
        <f t="shared" si="7"/>
        <v>0</v>
      </c>
      <c r="G76" s="19"/>
    </row>
    <row r="77" spans="1:7" ht="13.95" customHeight="1" x14ac:dyDescent="0.25">
      <c r="A77" s="28">
        <v>4252</v>
      </c>
      <c r="B77" s="29" t="s">
        <v>136</v>
      </c>
      <c r="C77" s="30"/>
      <c r="D77" s="50">
        <f>'Amend #1'!F77</f>
        <v>0</v>
      </c>
      <c r="E77" s="50"/>
      <c r="F77" s="50">
        <f t="shared" si="7"/>
        <v>0</v>
      </c>
      <c r="G77" s="19"/>
    </row>
    <row r="78" spans="1:7" ht="13.95" customHeight="1" x14ac:dyDescent="0.25">
      <c r="A78" s="28">
        <v>4253</v>
      </c>
      <c r="B78" s="29" t="s">
        <v>137</v>
      </c>
      <c r="C78" s="30"/>
      <c r="D78" s="50">
        <f>'Amend #1'!F78</f>
        <v>0</v>
      </c>
      <c r="E78" s="50"/>
      <c r="F78" s="50">
        <f t="shared" si="7"/>
        <v>0</v>
      </c>
      <c r="G78" s="19"/>
    </row>
    <row r="79" spans="1:7" ht="13.95" customHeight="1" x14ac:dyDescent="0.25">
      <c r="A79" s="28">
        <v>4254</v>
      </c>
      <c r="B79" s="29" t="s">
        <v>138</v>
      </c>
      <c r="C79" s="30"/>
      <c r="D79" s="50">
        <f>'Amend #1'!F79</f>
        <v>0</v>
      </c>
      <c r="E79" s="50"/>
      <c r="F79" s="50">
        <f t="shared" si="7"/>
        <v>0</v>
      </c>
      <c r="G79" s="19"/>
    </row>
    <row r="80" spans="1:7" ht="13.95" customHeight="1" x14ac:dyDescent="0.25">
      <c r="A80" s="28">
        <v>4299</v>
      </c>
      <c r="B80" s="29" t="s">
        <v>139</v>
      </c>
      <c r="C80" s="30"/>
      <c r="D80" s="50">
        <f>'Amend #1'!F80</f>
        <v>0</v>
      </c>
      <c r="E80" s="50"/>
      <c r="F80" s="50">
        <f t="shared" si="7"/>
        <v>0</v>
      </c>
      <c r="G80" s="19"/>
    </row>
    <row r="81" spans="1:7" ht="13.95" customHeight="1" x14ac:dyDescent="0.25">
      <c r="A81" s="28"/>
      <c r="B81" s="29"/>
      <c r="C81" s="30"/>
      <c r="D81" s="50"/>
      <c r="E81" s="50"/>
      <c r="F81" s="50"/>
      <c r="G81" s="19"/>
    </row>
    <row r="82" spans="1:7" ht="13.95" customHeight="1" x14ac:dyDescent="0.25">
      <c r="A82" s="93"/>
      <c r="B82" s="3"/>
      <c r="C82" s="32" t="s">
        <v>182</v>
      </c>
      <c r="D82" s="50">
        <f>SUM(D49:D81)</f>
        <v>0</v>
      </c>
      <c r="E82" s="50">
        <f t="shared" ref="E82:F82" si="8">SUM(E49:E81)</f>
        <v>0</v>
      </c>
      <c r="F82" s="50">
        <f t="shared" si="8"/>
        <v>0</v>
      </c>
      <c r="G82" s="17"/>
    </row>
    <row r="83" spans="1:7" ht="13.95" customHeight="1" x14ac:dyDescent="0.25">
      <c r="A83" s="93"/>
      <c r="B83" s="3"/>
      <c r="C83" s="3"/>
      <c r="D83" s="92"/>
      <c r="E83" s="92"/>
      <c r="F83" s="92"/>
      <c r="G83" s="17"/>
    </row>
    <row r="84" spans="1:7" ht="13.95" customHeight="1" x14ac:dyDescent="0.25">
      <c r="A84" s="3">
        <v>4300</v>
      </c>
      <c r="B84" s="5" t="s">
        <v>140</v>
      </c>
      <c r="C84" s="5"/>
      <c r="D84" s="49" t="s">
        <v>58</v>
      </c>
      <c r="E84" s="49" t="s">
        <v>58</v>
      </c>
      <c r="F84" s="49" t="s">
        <v>58</v>
      </c>
      <c r="G84" s="17" t="s">
        <v>41</v>
      </c>
    </row>
    <row r="85" spans="1:7" ht="13.95" customHeight="1" x14ac:dyDescent="0.25">
      <c r="A85" s="28">
        <v>4305</v>
      </c>
      <c r="B85" s="29" t="s">
        <v>141</v>
      </c>
      <c r="C85" s="30"/>
      <c r="D85" s="50">
        <f>'Amend #1'!F85</f>
        <v>0</v>
      </c>
      <c r="E85" s="50"/>
      <c r="F85" s="50">
        <f t="shared" ref="F85:F92" si="9">D85+E85</f>
        <v>0</v>
      </c>
      <c r="G85" s="19"/>
    </row>
    <row r="86" spans="1:7" ht="13.95" customHeight="1" x14ac:dyDescent="0.25">
      <c r="A86" s="28">
        <v>4307</v>
      </c>
      <c r="B86" s="29" t="s">
        <v>142</v>
      </c>
      <c r="C86" s="30"/>
      <c r="D86" s="50">
        <f>'Amend #1'!F86</f>
        <v>0</v>
      </c>
      <c r="E86" s="50"/>
      <c r="F86" s="50">
        <f t="shared" si="9"/>
        <v>0</v>
      </c>
      <c r="G86" s="19"/>
    </row>
    <row r="87" spans="1:7" ht="13.95" customHeight="1" x14ac:dyDescent="0.25">
      <c r="A87" s="28">
        <v>4333</v>
      </c>
      <c r="B87" s="29" t="s">
        <v>74</v>
      </c>
      <c r="C87" s="30"/>
      <c r="D87" s="50">
        <f>'Amend #1'!F87</f>
        <v>0</v>
      </c>
      <c r="E87" s="50"/>
      <c r="F87" s="50">
        <f t="shared" si="9"/>
        <v>0</v>
      </c>
      <c r="G87" s="19"/>
    </row>
    <row r="88" spans="1:7" ht="13.95" customHeight="1" x14ac:dyDescent="0.25">
      <c r="A88" s="28">
        <v>4337</v>
      </c>
      <c r="B88" s="29" t="s">
        <v>143</v>
      </c>
      <c r="C88" s="30"/>
      <c r="D88" s="50">
        <f>'Amend #1'!F88</f>
        <v>0</v>
      </c>
      <c r="E88" s="50"/>
      <c r="F88" s="50">
        <f t="shared" si="9"/>
        <v>0</v>
      </c>
      <c r="G88" s="19"/>
    </row>
    <row r="89" spans="1:7" ht="13.95" customHeight="1" x14ac:dyDescent="0.25">
      <c r="A89" s="28">
        <v>4338</v>
      </c>
      <c r="B89" s="29" t="s">
        <v>78</v>
      </c>
      <c r="C89" s="30"/>
      <c r="D89" s="50">
        <f>'Amend #1'!F89</f>
        <v>0</v>
      </c>
      <c r="E89" s="50"/>
      <c r="F89" s="50">
        <f t="shared" si="9"/>
        <v>0</v>
      </c>
      <c r="G89" s="19"/>
    </row>
    <row r="90" spans="1:7" ht="13.95" customHeight="1" x14ac:dyDescent="0.25">
      <c r="A90" s="28">
        <v>4339</v>
      </c>
      <c r="B90" s="29" t="s">
        <v>120</v>
      </c>
      <c r="C90" s="30"/>
      <c r="D90" s="50">
        <f>'Amend #1'!F90</f>
        <v>0</v>
      </c>
      <c r="E90" s="50"/>
      <c r="F90" s="50">
        <f t="shared" si="9"/>
        <v>0</v>
      </c>
      <c r="G90" s="19"/>
    </row>
    <row r="91" spans="1:7" ht="13.95" customHeight="1" x14ac:dyDescent="0.25">
      <c r="A91" s="28">
        <v>4340</v>
      </c>
      <c r="B91" s="29" t="s">
        <v>144</v>
      </c>
      <c r="C91" s="30"/>
      <c r="D91" s="50">
        <f>'Amend #1'!F91</f>
        <v>0</v>
      </c>
      <c r="E91" s="50"/>
      <c r="F91" s="50">
        <f t="shared" si="9"/>
        <v>0</v>
      </c>
      <c r="G91" s="19"/>
    </row>
    <row r="92" spans="1:7" ht="13.95" customHeight="1" x14ac:dyDescent="0.25">
      <c r="A92" s="28">
        <v>4399</v>
      </c>
      <c r="B92" s="29" t="s">
        <v>145</v>
      </c>
      <c r="C92" s="30"/>
      <c r="D92" s="50">
        <f>'Amend #1'!F92</f>
        <v>0</v>
      </c>
      <c r="E92" s="50"/>
      <c r="F92" s="50">
        <f t="shared" si="9"/>
        <v>0</v>
      </c>
      <c r="G92" s="19"/>
    </row>
    <row r="93" spans="1:7" ht="13.95" customHeight="1" x14ac:dyDescent="0.25">
      <c r="A93" s="28"/>
      <c r="B93" s="29"/>
      <c r="C93" s="30"/>
      <c r="D93" s="50"/>
      <c r="E93" s="50"/>
      <c r="F93" s="50"/>
      <c r="G93" s="19"/>
    </row>
    <row r="94" spans="1:7" ht="13.95" customHeight="1" x14ac:dyDescent="0.25">
      <c r="A94" s="93"/>
      <c r="B94" s="3"/>
      <c r="C94" s="32" t="s">
        <v>183</v>
      </c>
      <c r="D94" s="50">
        <f>SUM(D85:D93)</f>
        <v>0</v>
      </c>
      <c r="E94" s="50">
        <f t="shared" ref="E94:F94" si="10">SUM(E85:E93)</f>
        <v>0</v>
      </c>
      <c r="F94" s="50">
        <f t="shared" si="10"/>
        <v>0</v>
      </c>
      <c r="G94" s="17"/>
    </row>
    <row r="95" spans="1:7" ht="13.95" customHeight="1" x14ac:dyDescent="0.25">
      <c r="A95" s="93"/>
      <c r="B95" s="3"/>
      <c r="C95" s="3"/>
      <c r="D95" s="92"/>
      <c r="E95" s="92"/>
      <c r="F95" s="92"/>
      <c r="G95" s="17"/>
    </row>
    <row r="96" spans="1:7" ht="13.95" customHeight="1" x14ac:dyDescent="0.25">
      <c r="A96" s="29">
        <v>4400</v>
      </c>
      <c r="B96" s="32" t="s">
        <v>146</v>
      </c>
      <c r="C96" s="32"/>
      <c r="D96" s="49" t="s">
        <v>58</v>
      </c>
      <c r="E96" s="49" t="s">
        <v>58</v>
      </c>
      <c r="F96" s="49" t="s">
        <v>58</v>
      </c>
      <c r="G96" s="17" t="s">
        <v>41</v>
      </c>
    </row>
    <row r="97" spans="1:7" ht="13.95" customHeight="1" x14ac:dyDescent="0.25">
      <c r="A97" s="28">
        <v>4405</v>
      </c>
      <c r="B97" s="29" t="s">
        <v>147</v>
      </c>
      <c r="C97" s="30"/>
      <c r="D97" s="50">
        <f>'Amend #1'!F97</f>
        <v>0</v>
      </c>
      <c r="E97" s="50"/>
      <c r="F97" s="50">
        <f t="shared" ref="F97:F120" si="11">D97+E97</f>
        <v>0</v>
      </c>
      <c r="G97" s="19"/>
    </row>
    <row r="98" spans="1:7" ht="13.95" customHeight="1" x14ac:dyDescent="0.25">
      <c r="A98" s="28">
        <v>4406</v>
      </c>
      <c r="B98" s="29" t="s">
        <v>148</v>
      </c>
      <c r="C98" s="30"/>
      <c r="D98" s="50">
        <f>'Amend #1'!F98</f>
        <v>0</v>
      </c>
      <c r="E98" s="50"/>
      <c r="F98" s="50">
        <f t="shared" si="11"/>
        <v>0</v>
      </c>
      <c r="G98" s="19"/>
    </row>
    <row r="99" spans="1:7" ht="13.95" customHeight="1" x14ac:dyDescent="0.25">
      <c r="A99" s="28">
        <v>4410</v>
      </c>
      <c r="B99" s="29" t="s">
        <v>149</v>
      </c>
      <c r="C99" s="30"/>
      <c r="D99" s="50">
        <f>'Amend #1'!F99</f>
        <v>0</v>
      </c>
      <c r="E99" s="50"/>
      <c r="F99" s="50">
        <f t="shared" si="11"/>
        <v>0</v>
      </c>
      <c r="G99" s="19"/>
    </row>
    <row r="100" spans="1:7" ht="13.95" customHeight="1" x14ac:dyDescent="0.25">
      <c r="A100" s="28">
        <v>4413</v>
      </c>
      <c r="B100" s="29" t="s">
        <v>150</v>
      </c>
      <c r="C100" s="30"/>
      <c r="D100" s="50">
        <f>'Amend #1'!F100</f>
        <v>0</v>
      </c>
      <c r="E100" s="50"/>
      <c r="F100" s="50">
        <f t="shared" si="11"/>
        <v>0</v>
      </c>
      <c r="G100" s="19"/>
    </row>
    <row r="101" spans="1:7" ht="13.95" customHeight="1" x14ac:dyDescent="0.25">
      <c r="A101" s="28">
        <v>4418</v>
      </c>
      <c r="B101" s="29" t="s">
        <v>151</v>
      </c>
      <c r="C101" s="30"/>
      <c r="D101" s="50">
        <f>'Amend #1'!F101</f>
        <v>0</v>
      </c>
      <c r="E101" s="50"/>
      <c r="F101" s="50">
        <f t="shared" si="11"/>
        <v>0</v>
      </c>
      <c r="G101" s="19"/>
    </row>
    <row r="102" spans="1:7" ht="13.95" customHeight="1" x14ac:dyDescent="0.25">
      <c r="A102" s="28">
        <v>4419</v>
      </c>
      <c r="B102" s="29" t="s">
        <v>152</v>
      </c>
      <c r="C102" s="30"/>
      <c r="D102" s="50">
        <f>'Amend #1'!F102</f>
        <v>0</v>
      </c>
      <c r="E102" s="50"/>
      <c r="F102" s="50">
        <f t="shared" si="11"/>
        <v>0</v>
      </c>
      <c r="G102" s="19"/>
    </row>
    <row r="103" spans="1:7" ht="13.95" customHeight="1" x14ac:dyDescent="0.25">
      <c r="A103" s="28">
        <v>4422</v>
      </c>
      <c r="B103" s="29" t="s">
        <v>71</v>
      </c>
      <c r="C103" s="30"/>
      <c r="D103" s="50">
        <f>'Amend #1'!F103</f>
        <v>0</v>
      </c>
      <c r="E103" s="50"/>
      <c r="F103" s="50">
        <f t="shared" si="11"/>
        <v>0</v>
      </c>
      <c r="G103" s="19"/>
    </row>
    <row r="104" spans="1:7" ht="13.95" customHeight="1" x14ac:dyDescent="0.25">
      <c r="A104" s="28">
        <v>4423</v>
      </c>
      <c r="B104" s="29" t="s">
        <v>153</v>
      </c>
      <c r="C104" s="30"/>
      <c r="D104" s="50">
        <f>'Amend #1'!F104</f>
        <v>0</v>
      </c>
      <c r="E104" s="50"/>
      <c r="F104" s="50">
        <f t="shared" si="11"/>
        <v>0</v>
      </c>
      <c r="G104" s="19"/>
    </row>
    <row r="105" spans="1:7" ht="13.95" customHeight="1" x14ac:dyDescent="0.25">
      <c r="A105" s="28">
        <v>4424</v>
      </c>
      <c r="B105" s="29" t="s">
        <v>154</v>
      </c>
      <c r="C105" s="30"/>
      <c r="D105" s="50">
        <f>'Amend #1'!F105</f>
        <v>0</v>
      </c>
      <c r="E105" s="50"/>
      <c r="F105" s="50">
        <f t="shared" si="11"/>
        <v>0</v>
      </c>
      <c r="G105" s="19"/>
    </row>
    <row r="106" spans="1:7" ht="13.95" customHeight="1" x14ac:dyDescent="0.25">
      <c r="A106" s="28">
        <v>4426</v>
      </c>
      <c r="B106" s="29" t="s">
        <v>155</v>
      </c>
      <c r="C106" s="30"/>
      <c r="D106" s="50">
        <f>'Amend #1'!F106</f>
        <v>0</v>
      </c>
      <c r="E106" s="50"/>
      <c r="F106" s="50">
        <f t="shared" si="11"/>
        <v>0</v>
      </c>
      <c r="G106" s="19"/>
    </row>
    <row r="107" spans="1:7" ht="13.95" customHeight="1" x14ac:dyDescent="0.25">
      <c r="A107" s="28">
        <v>4427</v>
      </c>
      <c r="B107" s="29" t="s">
        <v>156</v>
      </c>
      <c r="C107" s="30"/>
      <c r="D107" s="50">
        <f>'Amend #1'!F107</f>
        <v>0</v>
      </c>
      <c r="E107" s="50"/>
      <c r="F107" s="50">
        <f t="shared" si="11"/>
        <v>0</v>
      </c>
      <c r="G107" s="19"/>
    </row>
    <row r="108" spans="1:7" ht="13.95" customHeight="1" x14ac:dyDescent="0.25">
      <c r="A108" s="28">
        <v>4428</v>
      </c>
      <c r="B108" s="29" t="s">
        <v>157</v>
      </c>
      <c r="C108" s="30"/>
      <c r="D108" s="50">
        <f>'Amend #1'!F108</f>
        <v>0</v>
      </c>
      <c r="E108" s="50"/>
      <c r="F108" s="50">
        <f t="shared" si="11"/>
        <v>0</v>
      </c>
      <c r="G108" s="19"/>
    </row>
    <row r="109" spans="1:7" ht="13.95" customHeight="1" x14ac:dyDescent="0.25">
      <c r="A109" s="28">
        <v>4429</v>
      </c>
      <c r="B109" s="29" t="s">
        <v>73</v>
      </c>
      <c r="C109" s="30"/>
      <c r="D109" s="50">
        <f>'Amend #1'!F109</f>
        <v>0</v>
      </c>
      <c r="E109" s="50"/>
      <c r="F109" s="50">
        <f t="shared" si="11"/>
        <v>0</v>
      </c>
      <c r="G109" s="19"/>
    </row>
    <row r="110" spans="1:7" ht="13.95" customHeight="1" x14ac:dyDescent="0.25">
      <c r="A110" s="28">
        <v>4430</v>
      </c>
      <c r="B110" s="29" t="s">
        <v>158</v>
      </c>
      <c r="C110" s="30"/>
      <c r="D110" s="50">
        <f>'Amend #1'!F110</f>
        <v>0</v>
      </c>
      <c r="E110" s="50"/>
      <c r="F110" s="50">
        <f t="shared" si="11"/>
        <v>0</v>
      </c>
      <c r="G110" s="19"/>
    </row>
    <row r="111" spans="1:7" ht="13.95" customHeight="1" x14ac:dyDescent="0.25">
      <c r="A111" s="28">
        <v>4431</v>
      </c>
      <c r="B111" s="29" t="s">
        <v>120</v>
      </c>
      <c r="C111" s="30"/>
      <c r="D111" s="50">
        <f>'Amend #1'!F111</f>
        <v>0</v>
      </c>
      <c r="E111" s="50"/>
      <c r="F111" s="50">
        <f t="shared" si="11"/>
        <v>0</v>
      </c>
      <c r="G111" s="19"/>
    </row>
    <row r="112" spans="1:7" ht="13.95" customHeight="1" x14ac:dyDescent="0.25">
      <c r="A112" s="28">
        <v>4432</v>
      </c>
      <c r="B112" s="29" t="s">
        <v>159</v>
      </c>
      <c r="C112" s="30"/>
      <c r="D112" s="50">
        <f>'Amend #1'!F112</f>
        <v>0</v>
      </c>
      <c r="E112" s="50"/>
      <c r="F112" s="50">
        <f t="shared" si="11"/>
        <v>0</v>
      </c>
      <c r="G112" s="19"/>
    </row>
    <row r="113" spans="1:7" ht="13.95" customHeight="1" x14ac:dyDescent="0.25">
      <c r="A113" s="28">
        <v>4433</v>
      </c>
      <c r="B113" s="29" t="s">
        <v>15</v>
      </c>
      <c r="C113" s="30"/>
      <c r="D113" s="50">
        <f>'Amend #1'!F113</f>
        <v>0</v>
      </c>
      <c r="E113" s="50"/>
      <c r="F113" s="50">
        <f t="shared" si="11"/>
        <v>0</v>
      </c>
      <c r="G113" s="19"/>
    </row>
    <row r="114" spans="1:7" ht="13.95" customHeight="1" x14ac:dyDescent="0.25">
      <c r="A114" s="28">
        <v>4435</v>
      </c>
      <c r="B114" s="29" t="s">
        <v>160</v>
      </c>
      <c r="C114" s="30"/>
      <c r="D114" s="50">
        <f>'Amend #1'!F114</f>
        <v>0</v>
      </c>
      <c r="E114" s="50"/>
      <c r="F114" s="50">
        <f t="shared" si="11"/>
        <v>0</v>
      </c>
      <c r="G114" s="19"/>
    </row>
    <row r="115" spans="1:7" ht="13.95" customHeight="1" x14ac:dyDescent="0.25">
      <c r="A115" s="28">
        <v>4436</v>
      </c>
      <c r="B115" s="29" t="s">
        <v>161</v>
      </c>
      <c r="C115" s="30"/>
      <c r="D115" s="50">
        <f>'Amend #1'!F115</f>
        <v>0</v>
      </c>
      <c r="E115" s="50"/>
      <c r="F115" s="50">
        <f t="shared" si="11"/>
        <v>0</v>
      </c>
      <c r="G115" s="19"/>
    </row>
    <row r="116" spans="1:7" ht="13.95" customHeight="1" x14ac:dyDescent="0.25">
      <c r="A116" s="28">
        <v>4437</v>
      </c>
      <c r="B116" s="29" t="s">
        <v>162</v>
      </c>
      <c r="C116" s="30"/>
      <c r="D116" s="50">
        <f>'Amend #1'!F116</f>
        <v>0</v>
      </c>
      <c r="E116" s="50"/>
      <c r="F116" s="50">
        <f t="shared" si="11"/>
        <v>0</v>
      </c>
      <c r="G116" s="19"/>
    </row>
    <row r="117" spans="1:7" ht="13.95" customHeight="1" x14ac:dyDescent="0.25">
      <c r="A117" s="28">
        <v>4438</v>
      </c>
      <c r="B117" s="29" t="s">
        <v>163</v>
      </c>
      <c r="C117" s="30"/>
      <c r="D117" s="50">
        <f>'Amend #1'!F117</f>
        <v>0</v>
      </c>
      <c r="E117" s="50"/>
      <c r="F117" s="50">
        <f t="shared" si="11"/>
        <v>0</v>
      </c>
      <c r="G117" s="19"/>
    </row>
    <row r="118" spans="1:7" ht="13.95" customHeight="1" x14ac:dyDescent="0.25">
      <c r="A118" s="28">
        <v>4439</v>
      </c>
      <c r="B118" s="29" t="s">
        <v>164</v>
      </c>
      <c r="C118" s="30"/>
      <c r="D118" s="50">
        <f>'Amend #1'!F118</f>
        <v>0</v>
      </c>
      <c r="E118" s="50"/>
      <c r="F118" s="50">
        <f t="shared" si="11"/>
        <v>0</v>
      </c>
      <c r="G118" s="19"/>
    </row>
    <row r="119" spans="1:7" ht="13.95" customHeight="1" x14ac:dyDescent="0.25">
      <c r="A119" s="28">
        <v>4440</v>
      </c>
      <c r="B119" s="29" t="s">
        <v>165</v>
      </c>
      <c r="C119" s="30"/>
      <c r="D119" s="50">
        <f>'Amend #1'!F119</f>
        <v>0</v>
      </c>
      <c r="E119" s="50"/>
      <c r="F119" s="50">
        <f t="shared" si="11"/>
        <v>0</v>
      </c>
      <c r="G119" s="19"/>
    </row>
    <row r="120" spans="1:7" ht="13.95" customHeight="1" x14ac:dyDescent="0.25">
      <c r="A120" s="28">
        <v>4499</v>
      </c>
      <c r="B120" s="29" t="s">
        <v>166</v>
      </c>
      <c r="C120" s="30"/>
      <c r="D120" s="50">
        <f>'Amend #1'!F120</f>
        <v>0</v>
      </c>
      <c r="E120" s="50"/>
      <c r="F120" s="50">
        <f t="shared" si="11"/>
        <v>0</v>
      </c>
      <c r="G120" s="19"/>
    </row>
    <row r="121" spans="1:7" ht="13.95" customHeight="1" x14ac:dyDescent="0.25">
      <c r="A121" s="28"/>
      <c r="B121" s="29"/>
      <c r="C121" s="30"/>
      <c r="D121" s="50"/>
      <c r="E121" s="50"/>
      <c r="F121" s="50"/>
      <c r="G121" s="19"/>
    </row>
    <row r="122" spans="1:7" ht="13.95" customHeight="1" x14ac:dyDescent="0.25">
      <c r="A122" s="93"/>
      <c r="B122" s="3"/>
      <c r="C122" s="32" t="s">
        <v>184</v>
      </c>
      <c r="D122" s="50">
        <f>SUM(D97:D121)</f>
        <v>0</v>
      </c>
      <c r="E122" s="50">
        <f>SUM(E97:E121)</f>
        <v>0</v>
      </c>
      <c r="F122" s="50">
        <f>SUM(F97:F121)</f>
        <v>0</v>
      </c>
      <c r="G122" s="8"/>
    </row>
    <row r="123" spans="1:7" ht="13.95" customHeight="1" x14ac:dyDescent="0.25">
      <c r="A123" s="93"/>
      <c r="B123" s="3"/>
      <c r="C123" s="3"/>
      <c r="D123" s="92"/>
      <c r="E123" s="92"/>
      <c r="F123" s="92"/>
      <c r="G123" s="8"/>
    </row>
    <row r="124" spans="1:7" ht="13.95" customHeight="1" x14ac:dyDescent="0.25">
      <c r="A124" s="93"/>
      <c r="B124" s="31" t="s">
        <v>56</v>
      </c>
      <c r="C124" s="33"/>
      <c r="D124" s="50">
        <f>D122+D94+D82</f>
        <v>0</v>
      </c>
      <c r="E124" s="50">
        <f>E122+E94+E82</f>
        <v>0</v>
      </c>
      <c r="F124" s="50">
        <f>F122+F94+F82</f>
        <v>0</v>
      </c>
      <c r="G124" s="19"/>
    </row>
    <row r="125" spans="1:7" ht="13.95" customHeight="1" thickBot="1" x14ac:dyDescent="0.3">
      <c r="A125" s="93"/>
      <c r="B125" s="32" t="s">
        <v>185</v>
      </c>
      <c r="C125" s="34"/>
      <c r="D125" s="51">
        <f>D124+D45</f>
        <v>0</v>
      </c>
      <c r="E125" s="51">
        <f>E124+E45</f>
        <v>0</v>
      </c>
      <c r="F125" s="51">
        <f>F124+F45</f>
        <v>0</v>
      </c>
      <c r="G125" s="19"/>
    </row>
    <row r="126" spans="1:7" ht="13.95" customHeight="1" thickTop="1" x14ac:dyDescent="0.25">
      <c r="A126" s="28"/>
      <c r="B126" s="29"/>
      <c r="C126" s="30"/>
      <c r="D126" s="50"/>
      <c r="E126" s="50"/>
      <c r="F126" s="50"/>
      <c r="G126" s="8"/>
    </row>
    <row r="127" spans="1:7" ht="13.95" customHeight="1" x14ac:dyDescent="0.25">
      <c r="A127" s="29">
        <v>4501</v>
      </c>
      <c r="B127" s="32" t="s">
        <v>167</v>
      </c>
      <c r="C127" s="30"/>
      <c r="D127" s="50">
        <f>'Amend #1'!F127</f>
        <v>0</v>
      </c>
      <c r="E127" s="50"/>
      <c r="F127" s="50">
        <f t="shared" ref="F127:F129" si="12">D127+E127</f>
        <v>0</v>
      </c>
    </row>
    <row r="128" spans="1:7" ht="13.95" customHeight="1" x14ac:dyDescent="0.25">
      <c r="A128" s="29">
        <v>4601</v>
      </c>
      <c r="B128" s="32" t="s">
        <v>168</v>
      </c>
      <c r="C128" s="30"/>
      <c r="D128" s="50">
        <f>'Amend #1'!F128</f>
        <v>0</v>
      </c>
      <c r="E128" s="50"/>
      <c r="F128" s="50">
        <f t="shared" si="12"/>
        <v>0</v>
      </c>
      <c r="G128" s="19"/>
    </row>
    <row r="129" spans="1:7" ht="13.95" customHeight="1" x14ac:dyDescent="0.25">
      <c r="A129" s="93"/>
      <c r="B129" s="6"/>
      <c r="C129" s="2"/>
      <c r="D129" s="50"/>
      <c r="E129" s="50"/>
      <c r="F129" s="50">
        <f t="shared" si="12"/>
        <v>0</v>
      </c>
      <c r="G129" s="19"/>
    </row>
    <row r="130" spans="1:7" ht="13.95" customHeight="1" thickBot="1" x14ac:dyDescent="0.3">
      <c r="A130" s="93"/>
      <c r="B130" s="31" t="s">
        <v>186</v>
      </c>
      <c r="C130" s="34"/>
      <c r="D130" s="51">
        <f>D125+D127+D128</f>
        <v>0</v>
      </c>
      <c r="E130" s="51">
        <f t="shared" ref="E130:F130" si="13">E125+E127+E128</f>
        <v>0</v>
      </c>
      <c r="F130" s="51">
        <f t="shared" si="13"/>
        <v>0</v>
      </c>
      <c r="G130" s="19"/>
    </row>
    <row r="131" spans="1:7" ht="13.95" customHeight="1" thickTop="1" x14ac:dyDescent="0.25">
      <c r="A131" s="93"/>
      <c r="B131" s="3"/>
      <c r="C131" s="3"/>
      <c r="D131" s="59"/>
      <c r="E131" s="59"/>
      <c r="F131" s="59"/>
    </row>
    <row r="132" spans="1:7" ht="13.95" customHeight="1" x14ac:dyDescent="0.25">
      <c r="A132" s="93"/>
      <c r="B132" s="3"/>
      <c r="C132" s="3"/>
      <c r="D132" s="52"/>
      <c r="E132" s="52"/>
      <c r="F132" s="52"/>
    </row>
    <row r="133" spans="1:7" ht="13.95" customHeight="1" x14ac:dyDescent="0.25">
      <c r="A133" s="26">
        <v>5000</v>
      </c>
      <c r="B133" s="31" t="s">
        <v>80</v>
      </c>
      <c r="C133" s="31"/>
      <c r="D133" s="60" t="s">
        <v>58</v>
      </c>
      <c r="E133" s="60" t="s">
        <v>58</v>
      </c>
      <c r="F133" s="60" t="s">
        <v>58</v>
      </c>
      <c r="G133" s="83" t="s">
        <v>41</v>
      </c>
    </row>
    <row r="134" spans="1:7" ht="13.95" customHeight="1" x14ac:dyDescent="0.25">
      <c r="A134" s="28">
        <v>5001</v>
      </c>
      <c r="B134" s="29" t="s">
        <v>22</v>
      </c>
      <c r="C134" s="30"/>
      <c r="D134" s="50">
        <f>'Amend #1'!F134</f>
        <v>0</v>
      </c>
      <c r="E134" s="50"/>
      <c r="F134" s="50">
        <f t="shared" ref="F134:F149" si="14">D134+E134</f>
        <v>0</v>
      </c>
    </row>
    <row r="135" spans="1:7" ht="13.95" customHeight="1" x14ac:dyDescent="0.25">
      <c r="A135" s="28">
        <v>5002</v>
      </c>
      <c r="B135" s="29" t="s">
        <v>20</v>
      </c>
      <c r="C135" s="30"/>
      <c r="D135" s="50">
        <f>'Amend #1'!F135</f>
        <v>0</v>
      </c>
      <c r="E135" s="50"/>
      <c r="F135" s="50">
        <f t="shared" si="14"/>
        <v>0</v>
      </c>
      <c r="G135" s="19"/>
    </row>
    <row r="136" spans="1:7" ht="13.95" customHeight="1" x14ac:dyDescent="0.25">
      <c r="A136" s="28">
        <v>5003</v>
      </c>
      <c r="B136" s="29" t="s">
        <v>169</v>
      </c>
      <c r="C136" s="30"/>
      <c r="D136" s="50">
        <f>'Amend #1'!F136</f>
        <v>0</v>
      </c>
      <c r="E136" s="50"/>
      <c r="F136" s="50">
        <f t="shared" si="14"/>
        <v>0</v>
      </c>
      <c r="G136" s="19"/>
    </row>
    <row r="137" spans="1:7" ht="13.95" customHeight="1" x14ac:dyDescent="0.25">
      <c r="A137" s="28">
        <v>5004</v>
      </c>
      <c r="B137" s="29" t="s">
        <v>170</v>
      </c>
      <c r="C137" s="30"/>
      <c r="D137" s="50">
        <f>'Amend #1'!F137</f>
        <v>0</v>
      </c>
      <c r="E137" s="50"/>
      <c r="F137" s="50">
        <f t="shared" si="14"/>
        <v>0</v>
      </c>
      <c r="G137" s="19"/>
    </row>
    <row r="138" spans="1:7" ht="13.95" customHeight="1" x14ac:dyDescent="0.25">
      <c r="A138" s="28">
        <v>5005</v>
      </c>
      <c r="B138" s="29" t="s">
        <v>171</v>
      </c>
      <c r="C138" s="30"/>
      <c r="D138" s="50">
        <f>'Amend #1'!F138</f>
        <v>0</v>
      </c>
      <c r="E138" s="50"/>
      <c r="F138" s="50">
        <f t="shared" si="14"/>
        <v>0</v>
      </c>
      <c r="G138" s="19"/>
    </row>
    <row r="139" spans="1:7" ht="13.95" customHeight="1" x14ac:dyDescent="0.25">
      <c r="A139" s="28">
        <v>5006</v>
      </c>
      <c r="B139" s="29" t="s">
        <v>172</v>
      </c>
      <c r="C139" s="30"/>
      <c r="D139" s="50">
        <f>'Amend #1'!F139</f>
        <v>0</v>
      </c>
      <c r="E139" s="50"/>
      <c r="F139" s="50">
        <f t="shared" si="14"/>
        <v>0</v>
      </c>
      <c r="G139" s="19"/>
    </row>
    <row r="140" spans="1:7" ht="13.95" customHeight="1" x14ac:dyDescent="0.25">
      <c r="A140" s="28">
        <v>5007</v>
      </c>
      <c r="B140" s="29" t="s">
        <v>173</v>
      </c>
      <c r="C140" s="30"/>
      <c r="D140" s="50">
        <f>'Amend #1'!F140</f>
        <v>0</v>
      </c>
      <c r="E140" s="50"/>
      <c r="F140" s="50">
        <f t="shared" si="14"/>
        <v>0</v>
      </c>
      <c r="G140" s="19"/>
    </row>
    <row r="141" spans="1:7" ht="13.95" customHeight="1" x14ac:dyDescent="0.25">
      <c r="A141" s="28">
        <v>5008</v>
      </c>
      <c r="B141" s="29" t="s">
        <v>174</v>
      </c>
      <c r="C141" s="30"/>
      <c r="D141" s="50">
        <f>'Amend #1'!F141</f>
        <v>0</v>
      </c>
      <c r="E141" s="50"/>
      <c r="F141" s="50">
        <f t="shared" si="14"/>
        <v>0</v>
      </c>
      <c r="G141" s="19"/>
    </row>
    <row r="142" spans="1:7" ht="13.95" customHeight="1" x14ac:dyDescent="0.25">
      <c r="A142" s="28">
        <v>5010</v>
      </c>
      <c r="B142" s="29" t="s">
        <v>21</v>
      </c>
      <c r="C142" s="30"/>
      <c r="D142" s="50">
        <f>'Amend #1'!F142</f>
        <v>0</v>
      </c>
      <c r="E142" s="50"/>
      <c r="F142" s="50">
        <f t="shared" si="14"/>
        <v>0</v>
      </c>
      <c r="G142" s="19"/>
    </row>
    <row r="143" spans="1:7" ht="13.95" customHeight="1" x14ac:dyDescent="0.25">
      <c r="A143" s="28">
        <v>5012</v>
      </c>
      <c r="B143" s="29" t="s">
        <v>18</v>
      </c>
      <c r="C143" s="30"/>
      <c r="D143" s="50">
        <f>'Amend #1'!F143</f>
        <v>0</v>
      </c>
      <c r="E143" s="50"/>
      <c r="F143" s="50">
        <f t="shared" si="14"/>
        <v>0</v>
      </c>
      <c r="G143" s="19"/>
    </row>
    <row r="144" spans="1:7" ht="13.95" customHeight="1" x14ac:dyDescent="0.25">
      <c r="A144" s="28">
        <v>5013</v>
      </c>
      <c r="B144" s="29" t="s">
        <v>175</v>
      </c>
      <c r="C144" s="30"/>
      <c r="D144" s="50">
        <f>'Amend #1'!F144</f>
        <v>0</v>
      </c>
      <c r="E144" s="50"/>
      <c r="F144" s="50">
        <f t="shared" si="14"/>
        <v>0</v>
      </c>
      <c r="G144" s="19"/>
    </row>
    <row r="145" spans="1:7" ht="13.95" customHeight="1" x14ac:dyDescent="0.25">
      <c r="A145" s="28">
        <v>5015</v>
      </c>
      <c r="B145" s="29" t="s">
        <v>27</v>
      </c>
      <c r="C145" s="30"/>
      <c r="D145" s="50">
        <f>'Amend #1'!F145</f>
        <v>0</v>
      </c>
      <c r="E145" s="58"/>
      <c r="F145" s="50">
        <f t="shared" si="14"/>
        <v>0</v>
      </c>
      <c r="G145" s="19"/>
    </row>
    <row r="146" spans="1:7" ht="13.95" customHeight="1" x14ac:dyDescent="0.25">
      <c r="A146" s="28">
        <v>5017</v>
      </c>
      <c r="B146" s="29" t="s">
        <v>176</v>
      </c>
      <c r="C146" s="30"/>
      <c r="D146" s="50">
        <f>'Amend #1'!F146</f>
        <v>0</v>
      </c>
      <c r="E146" s="58"/>
      <c r="F146" s="50">
        <f t="shared" si="14"/>
        <v>0</v>
      </c>
      <c r="G146" s="19"/>
    </row>
    <row r="147" spans="1:7" ht="13.95" customHeight="1" x14ac:dyDescent="0.25">
      <c r="A147" s="28">
        <v>5018</v>
      </c>
      <c r="B147" s="29" t="s">
        <v>177</v>
      </c>
      <c r="C147" s="30"/>
      <c r="D147" s="50">
        <f>'Amend #1'!F147</f>
        <v>0</v>
      </c>
      <c r="E147" s="57"/>
      <c r="F147" s="50">
        <f t="shared" si="14"/>
        <v>0</v>
      </c>
      <c r="G147" s="19"/>
    </row>
    <row r="148" spans="1:7" ht="13.95" customHeight="1" x14ac:dyDescent="0.25">
      <c r="A148" s="28">
        <v>5019</v>
      </c>
      <c r="B148" s="29" t="s">
        <v>187</v>
      </c>
      <c r="C148" s="30"/>
      <c r="D148" s="50">
        <f>'Amend #1'!F148</f>
        <v>0</v>
      </c>
      <c r="E148" s="57"/>
      <c r="F148" s="50">
        <f t="shared" si="14"/>
        <v>0</v>
      </c>
      <c r="G148" s="19"/>
    </row>
    <row r="149" spans="1:7" ht="13.95" customHeight="1" x14ac:dyDescent="0.25">
      <c r="A149" s="28">
        <v>5099</v>
      </c>
      <c r="B149" s="29" t="s">
        <v>178</v>
      </c>
      <c r="C149" s="30"/>
      <c r="D149" s="50">
        <f>'Amend #1'!F149</f>
        <v>0</v>
      </c>
      <c r="E149" s="50"/>
      <c r="F149" s="50">
        <f t="shared" si="14"/>
        <v>0</v>
      </c>
      <c r="G149" s="19"/>
    </row>
    <row r="150" spans="1:7" ht="13.95" customHeight="1" x14ac:dyDescent="0.25">
      <c r="A150" s="28"/>
      <c r="B150" s="29"/>
      <c r="C150" s="30"/>
      <c r="D150" s="50"/>
      <c r="E150" s="50"/>
      <c r="F150" s="50"/>
      <c r="G150" s="19"/>
    </row>
    <row r="151" spans="1:7" ht="13.95" customHeight="1" x14ac:dyDescent="0.25">
      <c r="A151" s="3">
        <v>6000</v>
      </c>
      <c r="B151" s="32" t="s">
        <v>79</v>
      </c>
      <c r="C151" s="30"/>
      <c r="D151" s="50"/>
      <c r="E151" s="50"/>
      <c r="F151" s="50"/>
      <c r="G151" s="19"/>
    </row>
    <row r="152" spans="1:7" ht="13.95" customHeight="1" x14ac:dyDescent="0.3">
      <c r="A152" s="28">
        <v>6001</v>
      </c>
      <c r="B152" s="29" t="s">
        <v>179</v>
      </c>
      <c r="C152" s="43"/>
      <c r="D152" s="50">
        <f>'Amend #1'!F152</f>
        <v>0</v>
      </c>
      <c r="E152" s="50"/>
      <c r="F152" s="50">
        <f t="shared" ref="F152:F154" si="15">D152+E152</f>
        <v>0</v>
      </c>
      <c r="G152" s="19"/>
    </row>
    <row r="153" spans="1:7" ht="13.95" customHeight="1" x14ac:dyDescent="0.3">
      <c r="A153" s="28">
        <v>6002</v>
      </c>
      <c r="B153" s="29" t="s">
        <v>180</v>
      </c>
      <c r="C153" s="43"/>
      <c r="D153" s="50">
        <f>'Amend #1'!F153</f>
        <v>0</v>
      </c>
      <c r="E153" s="50"/>
      <c r="F153" s="50">
        <f t="shared" si="15"/>
        <v>0</v>
      </c>
      <c r="G153" s="19"/>
    </row>
    <row r="154" spans="1:7" ht="13.95" customHeight="1" x14ac:dyDescent="0.3">
      <c r="A154" s="28">
        <v>6003</v>
      </c>
      <c r="B154" s="29" t="s">
        <v>181</v>
      </c>
      <c r="C154" s="15"/>
      <c r="D154" s="50">
        <f>'Amend #1'!F154</f>
        <v>0</v>
      </c>
      <c r="E154" s="50"/>
      <c r="F154" s="50">
        <f t="shared" si="15"/>
        <v>0</v>
      </c>
      <c r="G154" s="19"/>
    </row>
    <row r="155" spans="1:7" ht="13.95" customHeight="1" x14ac:dyDescent="0.25">
      <c r="A155" s="28"/>
      <c r="B155" s="29"/>
      <c r="C155" s="30"/>
      <c r="D155" s="50"/>
      <c r="E155" s="50"/>
      <c r="F155" s="50"/>
      <c r="G155" s="19"/>
    </row>
    <row r="156" spans="1:7" ht="13.95" customHeight="1" x14ac:dyDescent="0.25">
      <c r="A156" s="93"/>
      <c r="B156" s="32" t="s">
        <v>29</v>
      </c>
      <c r="C156" s="36"/>
      <c r="D156" s="50">
        <f>SUM(D134:D155)</f>
        <v>0</v>
      </c>
      <c r="E156" s="50">
        <f t="shared" ref="E156:F156" si="16">SUM(E134:E155)</f>
        <v>0</v>
      </c>
      <c r="F156" s="50">
        <f t="shared" si="16"/>
        <v>0</v>
      </c>
      <c r="G156" s="19"/>
    </row>
    <row r="157" spans="1:7" ht="13.95" customHeight="1" x14ac:dyDescent="0.25">
      <c r="A157" s="93"/>
      <c r="B157" s="3"/>
      <c r="C157" s="3"/>
      <c r="D157" s="49"/>
      <c r="E157" s="49"/>
      <c r="F157" s="49"/>
      <c r="G157" s="19"/>
    </row>
    <row r="158" spans="1:7" ht="13.95" customHeight="1" x14ac:dyDescent="0.25">
      <c r="A158" s="93"/>
      <c r="B158" s="5" t="s">
        <v>33</v>
      </c>
      <c r="C158" s="10"/>
      <c r="D158" s="50">
        <f>+D156+D15</f>
        <v>0</v>
      </c>
      <c r="E158" s="50">
        <f>+E156+E15</f>
        <v>0</v>
      </c>
      <c r="F158" s="50">
        <f>+F156+F15</f>
        <v>0</v>
      </c>
      <c r="G158" s="19"/>
    </row>
    <row r="159" spans="1:7" ht="13.95" customHeight="1" thickBot="1" x14ac:dyDescent="0.3">
      <c r="A159" s="93"/>
      <c r="B159" s="31" t="s">
        <v>19</v>
      </c>
      <c r="C159" s="35"/>
      <c r="D159" s="61">
        <f>D130</f>
        <v>0</v>
      </c>
      <c r="E159" s="61">
        <f t="shared" ref="E159:F159" si="17">E130</f>
        <v>0</v>
      </c>
      <c r="F159" s="61">
        <f t="shared" si="17"/>
        <v>0</v>
      </c>
      <c r="G159" s="19"/>
    </row>
    <row r="160" spans="1:7" ht="13.95" customHeight="1" thickTop="1" thickBot="1" x14ac:dyDescent="0.3">
      <c r="A160" s="18"/>
      <c r="C160" s="5" t="s">
        <v>63</v>
      </c>
      <c r="D160" s="16">
        <f>+D158-D159</f>
        <v>0</v>
      </c>
      <c r="E160" s="16">
        <f t="shared" ref="E160:F160" si="18">+E158-E159</f>
        <v>0</v>
      </c>
      <c r="F160" s="16">
        <f t="shared" si="18"/>
        <v>0</v>
      </c>
      <c r="G160" s="19"/>
    </row>
    <row r="161" spans="1:6" ht="13.95" customHeight="1" thickTop="1" x14ac:dyDescent="0.25">
      <c r="A161" s="93"/>
      <c r="B161" s="3"/>
      <c r="C161" s="3"/>
      <c r="D161" s="55"/>
      <c r="E161" s="52"/>
      <c r="F161" s="52"/>
    </row>
  </sheetData>
  <mergeCells count="1">
    <mergeCell ref="G5:G6"/>
  </mergeCells>
  <pageMargins left="0.25" right="0.25" top="0.5" bottom="0.5" header="0" footer="0.3"/>
  <pageSetup scale="77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720F2-CAD6-4489-A02F-8BC8CC918AB2}">
  <dimension ref="A1:H161"/>
  <sheetViews>
    <sheetView workbookViewId="0">
      <pane ySplit="6" topLeftCell="A7" activePane="bottomLeft" state="frozen"/>
      <selection activeCell="H12" sqref="H12"/>
      <selection pane="bottomLeft" activeCell="H12" sqref="H12"/>
    </sheetView>
  </sheetViews>
  <sheetFormatPr defaultRowHeight="13.2" x14ac:dyDescent="0.25"/>
  <cols>
    <col min="2" max="2" width="15.33203125" customWidth="1"/>
    <col min="3" max="3" width="35.6640625" customWidth="1"/>
    <col min="4" max="6" width="12.77734375" style="45" customWidth="1"/>
    <col min="7" max="7" width="30.44140625" customWidth="1"/>
  </cols>
  <sheetData>
    <row r="1" spans="1:8" ht="15.6" x14ac:dyDescent="0.3">
      <c r="B1" s="103" t="s">
        <v>220</v>
      </c>
      <c r="H1" s="103" t="s">
        <v>212</v>
      </c>
    </row>
    <row r="2" spans="1:8" ht="15.6" hidden="1" x14ac:dyDescent="0.3">
      <c r="A2" s="103" t="s">
        <v>221</v>
      </c>
      <c r="B2" s="103"/>
      <c r="H2" s="103"/>
    </row>
    <row r="3" spans="1:8" ht="17.399999999999999" x14ac:dyDescent="0.3">
      <c r="A3" s="84" t="s">
        <v>207</v>
      </c>
      <c r="B3" s="84"/>
      <c r="C3" s="91">
        <f>'Proposed Budget'!C3</f>
        <v>0</v>
      </c>
      <c r="D3" s="44" t="s">
        <v>40</v>
      </c>
      <c r="F3" s="24"/>
    </row>
    <row r="4" spans="1:8" x14ac:dyDescent="0.25">
      <c r="A4" s="83"/>
      <c r="B4" s="83"/>
      <c r="C4" s="17"/>
      <c r="D4" s="46"/>
      <c r="E4" s="46"/>
      <c r="F4" s="46"/>
      <c r="G4" s="18"/>
    </row>
    <row r="5" spans="1:8" ht="13.2" customHeight="1" x14ac:dyDescent="0.25">
      <c r="A5" s="11"/>
      <c r="B5" s="12"/>
      <c r="C5" s="12"/>
      <c r="D5" s="94" t="s">
        <v>200</v>
      </c>
      <c r="E5" s="94" t="s">
        <v>195</v>
      </c>
      <c r="F5" s="94" t="s">
        <v>201</v>
      </c>
      <c r="G5" s="107" t="s">
        <v>196</v>
      </c>
    </row>
    <row r="6" spans="1:8" x14ac:dyDescent="0.25">
      <c r="A6" s="23" t="s">
        <v>34</v>
      </c>
      <c r="B6" s="22" t="s">
        <v>0</v>
      </c>
      <c r="C6" s="13"/>
      <c r="D6" s="96" t="s">
        <v>216</v>
      </c>
      <c r="E6" s="105" t="s">
        <v>197</v>
      </c>
      <c r="F6" s="98" t="s">
        <v>216</v>
      </c>
      <c r="G6" s="108"/>
    </row>
    <row r="7" spans="1:8" ht="13.95" customHeight="1" x14ac:dyDescent="0.25">
      <c r="A7" s="31" t="s">
        <v>1</v>
      </c>
      <c r="B7" s="26"/>
      <c r="C7" s="26"/>
      <c r="D7" s="49" t="s">
        <v>58</v>
      </c>
      <c r="E7" s="49" t="s">
        <v>55</v>
      </c>
      <c r="F7" s="49" t="s">
        <v>55</v>
      </c>
      <c r="G7" s="17" t="s">
        <v>41</v>
      </c>
    </row>
    <row r="8" spans="1:8" ht="13.95" customHeight="1" x14ac:dyDescent="0.25">
      <c r="A8" s="25">
        <v>3010</v>
      </c>
      <c r="B8" s="26" t="s">
        <v>106</v>
      </c>
      <c r="C8" s="27"/>
      <c r="D8" s="50">
        <f>'Amend #2'!F8</f>
        <v>0</v>
      </c>
      <c r="E8" s="50"/>
      <c r="F8" s="50">
        <f>D8+E8</f>
        <v>0</v>
      </c>
    </row>
    <row r="9" spans="1:8" ht="13.95" customHeight="1" x14ac:dyDescent="0.25">
      <c r="A9" s="28">
        <v>3020</v>
      </c>
      <c r="B9" s="29" t="s">
        <v>107</v>
      </c>
      <c r="C9" s="30"/>
      <c r="D9" s="50">
        <f>'Amend #2'!F9</f>
        <v>0</v>
      </c>
      <c r="E9" s="50"/>
      <c r="F9" s="50">
        <f t="shared" ref="F9:F13" si="0">D9+E9</f>
        <v>0</v>
      </c>
      <c r="G9" s="19"/>
    </row>
    <row r="10" spans="1:8" ht="13.95" customHeight="1" x14ac:dyDescent="0.25">
      <c r="A10" s="28">
        <v>3060</v>
      </c>
      <c r="B10" s="29" t="s">
        <v>108</v>
      </c>
      <c r="C10" s="30"/>
      <c r="D10" s="50">
        <f>'Amend #2'!F10</f>
        <v>0</v>
      </c>
      <c r="E10" s="50"/>
      <c r="F10" s="50">
        <f t="shared" si="0"/>
        <v>0</v>
      </c>
      <c r="G10" s="19"/>
    </row>
    <row r="11" spans="1:8" ht="13.95" customHeight="1" x14ac:dyDescent="0.25">
      <c r="A11" s="28">
        <v>3070</v>
      </c>
      <c r="B11" s="29" t="s">
        <v>109</v>
      </c>
      <c r="C11" s="30"/>
      <c r="D11" s="50">
        <f>'Amend #2'!F11</f>
        <v>0</v>
      </c>
      <c r="E11" s="50"/>
      <c r="F11" s="50">
        <f t="shared" si="0"/>
        <v>0</v>
      </c>
      <c r="G11" s="19"/>
    </row>
    <row r="12" spans="1:8" ht="13.95" customHeight="1" x14ac:dyDescent="0.25">
      <c r="A12" s="28">
        <v>3080</v>
      </c>
      <c r="B12" s="29" t="s">
        <v>110</v>
      </c>
      <c r="C12" s="30"/>
      <c r="D12" s="50">
        <f>'Amend #2'!F12</f>
        <v>0</v>
      </c>
      <c r="E12" s="50"/>
      <c r="F12" s="50">
        <f t="shared" si="0"/>
        <v>0</v>
      </c>
      <c r="G12" s="19"/>
    </row>
    <row r="13" spans="1:8" ht="13.95" customHeight="1" x14ac:dyDescent="0.25">
      <c r="A13" s="28">
        <v>3090</v>
      </c>
      <c r="B13" s="29" t="s">
        <v>64</v>
      </c>
      <c r="C13" s="30"/>
      <c r="D13" s="50">
        <f>'Amend #2'!F13</f>
        <v>0</v>
      </c>
      <c r="E13" s="50"/>
      <c r="F13" s="50">
        <f t="shared" si="0"/>
        <v>0</v>
      </c>
      <c r="G13" s="19"/>
    </row>
    <row r="14" spans="1:8" ht="13.95" customHeight="1" x14ac:dyDescent="0.25">
      <c r="A14" s="28"/>
      <c r="B14" s="3"/>
      <c r="C14" s="3"/>
      <c r="D14" s="50"/>
      <c r="E14" s="50"/>
      <c r="F14" s="50"/>
      <c r="G14" s="19"/>
    </row>
    <row r="15" spans="1:8" ht="13.95" customHeight="1" thickBot="1" x14ac:dyDescent="0.3">
      <c r="A15" s="8"/>
      <c r="B15" s="7" t="s">
        <v>26</v>
      </c>
      <c r="C15" s="7"/>
      <c r="D15" s="51">
        <f>SUM(D8:D14)</f>
        <v>0</v>
      </c>
      <c r="E15" s="51">
        <f t="shared" ref="E15:F15" si="1">SUM(E8:E14)</f>
        <v>0</v>
      </c>
      <c r="F15" s="51">
        <f t="shared" si="1"/>
        <v>0</v>
      </c>
      <c r="G15" s="19"/>
    </row>
    <row r="16" spans="1:8" ht="13.95" customHeight="1" thickTop="1" x14ac:dyDescent="0.25">
      <c r="A16" s="8"/>
      <c r="B16" s="5"/>
      <c r="C16" s="5"/>
      <c r="D16" s="52"/>
      <c r="E16" s="52"/>
      <c r="F16" s="52"/>
    </row>
    <row r="17" spans="1:7" ht="13.95" customHeight="1" x14ac:dyDescent="0.25">
      <c r="A17" s="5" t="s">
        <v>7</v>
      </c>
      <c r="B17" s="3"/>
      <c r="C17" s="3"/>
      <c r="D17" s="52"/>
      <c r="E17" s="52"/>
      <c r="F17" s="52"/>
    </row>
    <row r="18" spans="1:7" ht="13.95" customHeight="1" x14ac:dyDescent="0.25">
      <c r="A18" s="5" t="s">
        <v>54</v>
      </c>
      <c r="B18" s="3"/>
      <c r="C18" s="3"/>
      <c r="D18" s="52"/>
      <c r="E18" s="52"/>
      <c r="F18" s="52"/>
    </row>
    <row r="19" spans="1:7" ht="13.95" customHeight="1" x14ac:dyDescent="0.25">
      <c r="A19" s="29">
        <v>4000</v>
      </c>
      <c r="B19" s="32" t="s">
        <v>81</v>
      </c>
      <c r="C19" s="32"/>
      <c r="D19" s="53" t="s">
        <v>58</v>
      </c>
      <c r="E19" s="53" t="s">
        <v>58</v>
      </c>
      <c r="F19" s="53" t="s">
        <v>58</v>
      </c>
      <c r="G19" s="83" t="s">
        <v>41</v>
      </c>
    </row>
    <row r="20" spans="1:7" ht="13.95" customHeight="1" x14ac:dyDescent="0.25">
      <c r="A20" s="25">
        <v>4001</v>
      </c>
      <c r="B20" s="26" t="s">
        <v>2</v>
      </c>
      <c r="C20" s="27"/>
      <c r="D20" s="50">
        <f>'Amend #2'!F20</f>
        <v>0</v>
      </c>
      <c r="E20" s="50"/>
      <c r="F20" s="50">
        <f t="shared" ref="F20:F30" si="2">D20+E20</f>
        <v>0</v>
      </c>
    </row>
    <row r="21" spans="1:7" ht="13.95" customHeight="1" x14ac:dyDescent="0.25">
      <c r="A21" s="28">
        <v>4002</v>
      </c>
      <c r="B21" s="29" t="s">
        <v>6</v>
      </c>
      <c r="C21" s="30"/>
      <c r="D21" s="50">
        <f>'Amend #2'!F21</f>
        <v>0</v>
      </c>
      <c r="E21" s="50"/>
      <c r="F21" s="50">
        <f t="shared" si="2"/>
        <v>0</v>
      </c>
      <c r="G21" s="19"/>
    </row>
    <row r="22" spans="1:7" ht="13.95" customHeight="1" x14ac:dyDescent="0.25">
      <c r="A22" s="28">
        <v>4003</v>
      </c>
      <c r="B22" s="29" t="s">
        <v>111</v>
      </c>
      <c r="C22" s="30"/>
      <c r="D22" s="50">
        <f>'Amend #2'!F22</f>
        <v>0</v>
      </c>
      <c r="E22" s="50"/>
      <c r="F22" s="50">
        <f t="shared" si="2"/>
        <v>0</v>
      </c>
      <c r="G22" s="19"/>
    </row>
    <row r="23" spans="1:7" ht="13.95" customHeight="1" x14ac:dyDescent="0.25">
      <c r="A23" s="25">
        <v>4004</v>
      </c>
      <c r="B23" s="26" t="s">
        <v>112</v>
      </c>
      <c r="C23" s="27"/>
      <c r="D23" s="50">
        <f>'Amend #2'!F23</f>
        <v>0</v>
      </c>
      <c r="E23" s="50"/>
      <c r="F23" s="50">
        <f t="shared" si="2"/>
        <v>0</v>
      </c>
      <c r="G23" s="19"/>
    </row>
    <row r="24" spans="1:7" ht="13.95" customHeight="1" x14ac:dyDescent="0.25">
      <c r="A24" s="28">
        <v>4005</v>
      </c>
      <c r="B24" s="29" t="s">
        <v>66</v>
      </c>
      <c r="C24" s="30"/>
      <c r="D24" s="50">
        <f>'Amend #2'!F24</f>
        <v>0</v>
      </c>
      <c r="E24" s="50"/>
      <c r="F24" s="50">
        <f t="shared" si="2"/>
        <v>0</v>
      </c>
      <c r="G24" s="19"/>
    </row>
    <row r="25" spans="1:7" ht="13.95" customHeight="1" x14ac:dyDescent="0.25">
      <c r="A25" s="28">
        <v>4006</v>
      </c>
      <c r="B25" s="29" t="s">
        <v>67</v>
      </c>
      <c r="C25" s="30"/>
      <c r="D25" s="50">
        <f>'Amend #2'!F25</f>
        <v>0</v>
      </c>
      <c r="E25" s="50"/>
      <c r="F25" s="50">
        <f t="shared" si="2"/>
        <v>0</v>
      </c>
      <c r="G25" s="19"/>
    </row>
    <row r="26" spans="1:7" ht="13.95" customHeight="1" x14ac:dyDescent="0.25">
      <c r="A26" s="28">
        <v>4007</v>
      </c>
      <c r="B26" s="29" t="s">
        <v>113</v>
      </c>
      <c r="C26" s="30"/>
      <c r="D26" s="50">
        <f>'Amend #2'!F26</f>
        <v>0</v>
      </c>
      <c r="E26" s="50"/>
      <c r="F26" s="50">
        <f t="shared" si="2"/>
        <v>0</v>
      </c>
      <c r="G26" s="19"/>
    </row>
    <row r="27" spans="1:7" ht="13.95" customHeight="1" x14ac:dyDescent="0.25">
      <c r="A27" s="28">
        <v>4011</v>
      </c>
      <c r="B27" s="29" t="s">
        <v>114</v>
      </c>
      <c r="C27" s="30"/>
      <c r="D27" s="50">
        <f>'Amend #2'!F27</f>
        <v>0</v>
      </c>
      <c r="E27" s="50"/>
      <c r="F27" s="50">
        <f t="shared" si="2"/>
        <v>0</v>
      </c>
      <c r="G27" s="19"/>
    </row>
    <row r="28" spans="1:7" ht="13.95" customHeight="1" x14ac:dyDescent="0.25">
      <c r="A28" s="28">
        <v>4012</v>
      </c>
      <c r="B28" s="29" t="s">
        <v>115</v>
      </c>
      <c r="C28" s="30"/>
      <c r="D28" s="50">
        <f>'Amend #2'!F28</f>
        <v>0</v>
      </c>
      <c r="E28" s="50"/>
      <c r="F28" s="50">
        <f t="shared" si="2"/>
        <v>0</v>
      </c>
      <c r="G28" s="19"/>
    </row>
    <row r="29" spans="1:7" ht="13.95" customHeight="1" x14ac:dyDescent="0.25">
      <c r="A29" s="28">
        <v>4013</v>
      </c>
      <c r="B29" s="29" t="s">
        <v>116</v>
      </c>
      <c r="C29" s="30"/>
      <c r="D29" s="50">
        <f>'Amend #2'!F29</f>
        <v>0</v>
      </c>
      <c r="E29" s="50"/>
      <c r="F29" s="50">
        <f t="shared" si="2"/>
        <v>0</v>
      </c>
      <c r="G29" s="19"/>
    </row>
    <row r="30" spans="1:7" ht="13.95" customHeight="1" x14ac:dyDescent="0.25">
      <c r="A30" s="28">
        <v>4099</v>
      </c>
      <c r="B30" s="29" t="s">
        <v>117</v>
      </c>
      <c r="C30" s="30"/>
      <c r="D30" s="50">
        <f>'Amend #2'!F30</f>
        <v>0</v>
      </c>
      <c r="E30" s="50"/>
      <c r="F30" s="50">
        <f t="shared" si="2"/>
        <v>0</v>
      </c>
      <c r="G30" s="19"/>
    </row>
    <row r="31" spans="1:7" ht="13.95" customHeight="1" x14ac:dyDescent="0.25">
      <c r="A31" s="28"/>
      <c r="B31" s="29"/>
      <c r="C31" s="30"/>
      <c r="D31" s="54"/>
      <c r="E31" s="54"/>
      <c r="F31" s="54"/>
      <c r="G31" s="83"/>
    </row>
    <row r="32" spans="1:7" ht="13.95" customHeight="1" x14ac:dyDescent="0.25">
      <c r="A32" s="93"/>
      <c r="C32" s="5" t="s">
        <v>30</v>
      </c>
      <c r="D32" s="50">
        <f>SUM(D20:D30)</f>
        <v>0</v>
      </c>
      <c r="E32" s="50">
        <f t="shared" ref="E32:F32" si="3">SUM(E20:E30)</f>
        <v>0</v>
      </c>
      <c r="F32" s="50">
        <f t="shared" si="3"/>
        <v>0</v>
      </c>
      <c r="G32" s="83"/>
    </row>
    <row r="33" spans="1:7" ht="13.95" customHeight="1" x14ac:dyDescent="0.25">
      <c r="A33" s="93"/>
      <c r="C33" s="5"/>
      <c r="D33" s="92"/>
      <c r="E33" s="92"/>
      <c r="F33" s="92"/>
      <c r="G33" s="83"/>
    </row>
    <row r="34" spans="1:7" ht="13.95" customHeight="1" x14ac:dyDescent="0.25">
      <c r="A34" s="26">
        <v>4100</v>
      </c>
      <c r="B34" s="31" t="s">
        <v>82</v>
      </c>
      <c r="C34" s="31"/>
      <c r="D34" s="49" t="s">
        <v>58</v>
      </c>
      <c r="E34" s="49" t="s">
        <v>58</v>
      </c>
      <c r="F34" s="49" t="s">
        <v>58</v>
      </c>
      <c r="G34" s="83" t="s">
        <v>41</v>
      </c>
    </row>
    <row r="35" spans="1:7" ht="13.95" customHeight="1" x14ac:dyDescent="0.25">
      <c r="A35" s="25">
        <v>4101</v>
      </c>
      <c r="B35" s="26" t="s">
        <v>8</v>
      </c>
      <c r="C35" s="27"/>
      <c r="D35" s="50">
        <f>'Amend #2'!F35</f>
        <v>0</v>
      </c>
      <c r="E35" s="50"/>
      <c r="F35" s="50">
        <f t="shared" ref="F35:F42" si="4">D35+E35</f>
        <v>0</v>
      </c>
      <c r="G35" s="83"/>
    </row>
    <row r="36" spans="1:7" ht="13.95" customHeight="1" x14ac:dyDescent="0.25">
      <c r="A36" s="28">
        <v>4102</v>
      </c>
      <c r="B36" s="29" t="s">
        <v>9</v>
      </c>
      <c r="C36" s="30"/>
      <c r="D36" s="50">
        <f>'Amend #2'!F36</f>
        <v>0</v>
      </c>
      <c r="E36" s="50"/>
      <c r="F36" s="50">
        <f t="shared" si="4"/>
        <v>0</v>
      </c>
      <c r="G36" s="19"/>
    </row>
    <row r="37" spans="1:7" ht="13.95" customHeight="1" x14ac:dyDescent="0.25">
      <c r="A37" s="28">
        <v>4104</v>
      </c>
      <c r="B37" s="29" t="s">
        <v>10</v>
      </c>
      <c r="C37" s="30"/>
      <c r="D37" s="50">
        <f>'Amend #2'!F37</f>
        <v>0</v>
      </c>
      <c r="E37" s="50"/>
      <c r="F37" s="50">
        <f t="shared" si="4"/>
        <v>0</v>
      </c>
      <c r="G37" s="19"/>
    </row>
    <row r="38" spans="1:7" ht="13.95" customHeight="1" x14ac:dyDescent="0.25">
      <c r="A38" s="28">
        <v>4106</v>
      </c>
      <c r="B38" s="29" t="s">
        <v>68</v>
      </c>
      <c r="C38" s="30"/>
      <c r="D38" s="50">
        <f>'Amend #2'!F38</f>
        <v>0</v>
      </c>
      <c r="E38" s="50"/>
      <c r="F38" s="50">
        <f t="shared" si="4"/>
        <v>0</v>
      </c>
      <c r="G38" s="19"/>
    </row>
    <row r="39" spans="1:7" ht="13.95" customHeight="1" x14ac:dyDescent="0.25">
      <c r="A39" s="28">
        <v>4107</v>
      </c>
      <c r="B39" s="29" t="s">
        <v>69</v>
      </c>
      <c r="C39" s="30"/>
      <c r="D39" s="50">
        <f>'Amend #2'!F39</f>
        <v>0</v>
      </c>
      <c r="E39" s="50"/>
      <c r="F39" s="50">
        <f t="shared" si="4"/>
        <v>0</v>
      </c>
      <c r="G39" s="19"/>
    </row>
    <row r="40" spans="1:7" ht="13.95" customHeight="1" x14ac:dyDescent="0.25">
      <c r="A40" s="28">
        <v>4108</v>
      </c>
      <c r="B40" s="29" t="s">
        <v>90</v>
      </c>
      <c r="C40" s="30"/>
      <c r="D40" s="50">
        <f>'Amend #2'!F40</f>
        <v>0</v>
      </c>
      <c r="E40" s="50"/>
      <c r="F40" s="50">
        <f t="shared" si="4"/>
        <v>0</v>
      </c>
      <c r="G40" s="19"/>
    </row>
    <row r="41" spans="1:7" ht="13.95" customHeight="1" x14ac:dyDescent="0.25">
      <c r="A41" s="28">
        <v>4109</v>
      </c>
      <c r="B41" s="29" t="s">
        <v>70</v>
      </c>
      <c r="C41" s="30"/>
      <c r="D41" s="50">
        <f>'Amend #2'!F41</f>
        <v>0</v>
      </c>
      <c r="E41" s="50"/>
      <c r="F41" s="50">
        <f t="shared" si="4"/>
        <v>0</v>
      </c>
      <c r="G41" s="19"/>
    </row>
    <row r="42" spans="1:7" ht="13.8" customHeight="1" x14ac:dyDescent="0.25">
      <c r="A42" s="28">
        <v>4199</v>
      </c>
      <c r="B42" s="29" t="s">
        <v>11</v>
      </c>
      <c r="C42" s="30"/>
      <c r="D42" s="50">
        <f>'Amend #2'!F42</f>
        <v>0</v>
      </c>
      <c r="E42" s="50"/>
      <c r="F42" s="50">
        <f t="shared" si="4"/>
        <v>0</v>
      </c>
      <c r="G42" s="19"/>
    </row>
    <row r="43" spans="1:7" ht="13.95" customHeight="1" x14ac:dyDescent="0.25">
      <c r="A43" s="28"/>
      <c r="B43" s="29"/>
      <c r="C43" s="30"/>
      <c r="D43" s="54"/>
      <c r="E43" s="54"/>
      <c r="F43" s="54"/>
      <c r="G43" s="83"/>
    </row>
    <row r="44" spans="1:7" ht="13.95" customHeight="1" x14ac:dyDescent="0.25">
      <c r="A44" s="93"/>
      <c r="C44" s="5" t="s">
        <v>31</v>
      </c>
      <c r="D44" s="54">
        <f>SUM(D35:D42)</f>
        <v>0</v>
      </c>
      <c r="E44" s="54">
        <f t="shared" ref="E44:F44" si="5">SUM(E35:E42)</f>
        <v>0</v>
      </c>
      <c r="F44" s="54">
        <f t="shared" si="5"/>
        <v>0</v>
      </c>
      <c r="G44" s="83"/>
    </row>
    <row r="45" spans="1:7" ht="13.95" customHeight="1" thickBot="1" x14ac:dyDescent="0.3">
      <c r="A45" s="93"/>
      <c r="B45" s="5" t="s">
        <v>32</v>
      </c>
      <c r="C45" s="9"/>
      <c r="D45" s="51">
        <f>SUM(D32+D44)</f>
        <v>0</v>
      </c>
      <c r="E45" s="51">
        <f t="shared" ref="E45:F45" si="6">SUM(E32+E44)</f>
        <v>0</v>
      </c>
      <c r="F45" s="51">
        <f t="shared" si="6"/>
        <v>0</v>
      </c>
      <c r="G45" s="83"/>
    </row>
    <row r="46" spans="1:7" ht="13.95" customHeight="1" thickTop="1" x14ac:dyDescent="0.25">
      <c r="A46" s="93"/>
      <c r="B46" s="10"/>
      <c r="C46" s="10"/>
      <c r="D46" s="55"/>
      <c r="E46" s="55"/>
      <c r="F46" s="55"/>
    </row>
    <row r="47" spans="1:7" ht="13.95" customHeight="1" x14ac:dyDescent="0.25">
      <c r="A47" s="31" t="s">
        <v>94</v>
      </c>
      <c r="B47" s="31"/>
      <c r="C47" s="31"/>
      <c r="D47" s="56"/>
      <c r="E47" s="56"/>
      <c r="F47" s="56"/>
    </row>
    <row r="48" spans="1:7" ht="13.95" customHeight="1" x14ac:dyDescent="0.25">
      <c r="A48" s="3">
        <v>4200</v>
      </c>
      <c r="B48" s="5" t="s">
        <v>118</v>
      </c>
      <c r="C48" s="5"/>
      <c r="D48" s="53" t="s">
        <v>58</v>
      </c>
      <c r="E48" s="53" t="s">
        <v>58</v>
      </c>
      <c r="F48" s="53" t="s">
        <v>58</v>
      </c>
      <c r="G48" s="83" t="s">
        <v>41</v>
      </c>
    </row>
    <row r="49" spans="1:7" ht="13.95" customHeight="1" x14ac:dyDescent="0.25">
      <c r="A49" s="28">
        <v>4203</v>
      </c>
      <c r="B49" s="29" t="s">
        <v>23</v>
      </c>
      <c r="C49" s="30"/>
      <c r="D49" s="50">
        <f>'Amend #2'!F49</f>
        <v>0</v>
      </c>
      <c r="E49" s="50"/>
      <c r="F49" s="50">
        <f t="shared" ref="F49:F80" si="7">D49+E49</f>
        <v>0</v>
      </c>
    </row>
    <row r="50" spans="1:7" ht="13.95" customHeight="1" x14ac:dyDescent="0.25">
      <c r="A50" s="28">
        <v>4204</v>
      </c>
      <c r="B50" s="29" t="s">
        <v>72</v>
      </c>
      <c r="C50" s="30"/>
      <c r="D50" s="50">
        <f>'Amend #2'!F50</f>
        <v>0</v>
      </c>
      <c r="E50" s="50"/>
      <c r="F50" s="50">
        <f t="shared" si="7"/>
        <v>0</v>
      </c>
      <c r="G50" s="19"/>
    </row>
    <row r="51" spans="1:7" ht="13.95" customHeight="1" x14ac:dyDescent="0.25">
      <c r="A51" s="28">
        <v>4208</v>
      </c>
      <c r="B51" s="29" t="s">
        <v>119</v>
      </c>
      <c r="C51" s="30"/>
      <c r="D51" s="50">
        <f>'Amend #2'!F51</f>
        <v>0</v>
      </c>
      <c r="E51" s="50"/>
      <c r="F51" s="50">
        <f t="shared" si="7"/>
        <v>0</v>
      </c>
      <c r="G51" s="19"/>
    </row>
    <row r="52" spans="1:7" ht="13.95" customHeight="1" x14ac:dyDescent="0.25">
      <c r="A52" s="28">
        <v>4209</v>
      </c>
      <c r="B52" s="29" t="s">
        <v>12</v>
      </c>
      <c r="C52" s="30"/>
      <c r="D52" s="50">
        <f>'Amend #2'!F52</f>
        <v>0</v>
      </c>
      <c r="E52" s="50"/>
      <c r="F52" s="50">
        <f t="shared" si="7"/>
        <v>0</v>
      </c>
      <c r="G52" s="19"/>
    </row>
    <row r="53" spans="1:7" ht="13.95" customHeight="1" x14ac:dyDescent="0.25">
      <c r="A53" s="28">
        <v>4217</v>
      </c>
      <c r="B53" s="29" t="s">
        <v>13</v>
      </c>
      <c r="C53" s="30"/>
      <c r="D53" s="50">
        <f>'Amend #2'!F53</f>
        <v>0</v>
      </c>
      <c r="E53" s="50"/>
      <c r="F53" s="50">
        <f t="shared" si="7"/>
        <v>0</v>
      </c>
      <c r="G53" s="19"/>
    </row>
    <row r="54" spans="1:7" ht="13.95" customHeight="1" x14ac:dyDescent="0.25">
      <c r="A54" s="28">
        <v>4218</v>
      </c>
      <c r="B54" s="29" t="s">
        <v>120</v>
      </c>
      <c r="C54" s="30"/>
      <c r="D54" s="50">
        <f>'Amend #2'!F54</f>
        <v>0</v>
      </c>
      <c r="E54" s="50"/>
      <c r="F54" s="50">
        <f t="shared" si="7"/>
        <v>0</v>
      </c>
      <c r="G54" s="19"/>
    </row>
    <row r="55" spans="1:7" ht="13.95" customHeight="1" x14ac:dyDescent="0.25">
      <c r="A55" s="28">
        <v>4221</v>
      </c>
      <c r="B55" s="29" t="s">
        <v>121</v>
      </c>
      <c r="C55" s="30"/>
      <c r="D55" s="50">
        <f>'Amend #2'!F55</f>
        <v>0</v>
      </c>
      <c r="E55" s="50"/>
      <c r="F55" s="50">
        <f t="shared" si="7"/>
        <v>0</v>
      </c>
      <c r="G55" s="19"/>
    </row>
    <row r="56" spans="1:7" ht="13.95" customHeight="1" x14ac:dyDescent="0.25">
      <c r="A56" s="28">
        <v>4229</v>
      </c>
      <c r="B56" s="29" t="s">
        <v>122</v>
      </c>
      <c r="C56" s="30"/>
      <c r="D56" s="50">
        <f>'Amend #2'!F56</f>
        <v>0</v>
      </c>
      <c r="E56" s="50"/>
      <c r="F56" s="50">
        <f t="shared" si="7"/>
        <v>0</v>
      </c>
      <c r="G56" s="19"/>
    </row>
    <row r="57" spans="1:7" ht="13.95" customHeight="1" x14ac:dyDescent="0.25">
      <c r="A57" s="28">
        <v>4232</v>
      </c>
      <c r="B57" s="29" t="s">
        <v>14</v>
      </c>
      <c r="C57" s="30"/>
      <c r="D57" s="50">
        <f>'Amend #2'!F57</f>
        <v>0</v>
      </c>
      <c r="E57" s="50"/>
      <c r="F57" s="50">
        <f t="shared" si="7"/>
        <v>0</v>
      </c>
      <c r="G57" s="19"/>
    </row>
    <row r="58" spans="1:7" ht="13.95" customHeight="1" x14ac:dyDescent="0.25">
      <c r="A58" s="28">
        <v>4233</v>
      </c>
      <c r="B58" s="29" t="s">
        <v>123</v>
      </c>
      <c r="C58" s="30"/>
      <c r="D58" s="50">
        <f>'Amend #2'!F58</f>
        <v>0</v>
      </c>
      <c r="E58" s="50"/>
      <c r="F58" s="50">
        <f t="shared" si="7"/>
        <v>0</v>
      </c>
      <c r="G58" s="19"/>
    </row>
    <row r="59" spans="1:7" ht="13.95" customHeight="1" x14ac:dyDescent="0.25">
      <c r="A59" s="28">
        <v>4234</v>
      </c>
      <c r="B59" s="29" t="s">
        <v>24</v>
      </c>
      <c r="C59" s="30"/>
      <c r="D59" s="50">
        <f>'Amend #2'!F59</f>
        <v>0</v>
      </c>
      <c r="E59" s="50"/>
      <c r="F59" s="50">
        <f t="shared" si="7"/>
        <v>0</v>
      </c>
      <c r="G59" s="19"/>
    </row>
    <row r="60" spans="1:7" ht="13.95" customHeight="1" x14ac:dyDescent="0.25">
      <c r="A60" s="28">
        <v>4235</v>
      </c>
      <c r="B60" s="29" t="s">
        <v>16</v>
      </c>
      <c r="C60" s="30"/>
      <c r="D60" s="50">
        <f>'Amend #2'!F60</f>
        <v>0</v>
      </c>
      <c r="E60" s="50"/>
      <c r="F60" s="50">
        <f t="shared" si="7"/>
        <v>0</v>
      </c>
      <c r="G60" s="19"/>
    </row>
    <row r="61" spans="1:7" ht="13.95" customHeight="1" x14ac:dyDescent="0.25">
      <c r="A61" s="28">
        <v>4236</v>
      </c>
      <c r="B61" s="29" t="s">
        <v>75</v>
      </c>
      <c r="C61" s="30"/>
      <c r="D61" s="50">
        <f>'Amend #2'!F61</f>
        <v>0</v>
      </c>
      <c r="E61" s="50"/>
      <c r="F61" s="50">
        <f t="shared" si="7"/>
        <v>0</v>
      </c>
      <c r="G61" s="19"/>
    </row>
    <row r="62" spans="1:7" ht="13.95" customHeight="1" x14ac:dyDescent="0.25">
      <c r="A62" s="28">
        <v>4237</v>
      </c>
      <c r="B62" s="29" t="s">
        <v>124</v>
      </c>
      <c r="C62" s="30"/>
      <c r="D62" s="50">
        <f>'Amend #2'!F62</f>
        <v>0</v>
      </c>
      <c r="E62" s="50"/>
      <c r="F62" s="50">
        <f t="shared" si="7"/>
        <v>0</v>
      </c>
      <c r="G62" s="19"/>
    </row>
    <row r="63" spans="1:7" ht="13.95" customHeight="1" x14ac:dyDescent="0.25">
      <c r="A63" s="28">
        <v>4238</v>
      </c>
      <c r="B63" s="29" t="s">
        <v>125</v>
      </c>
      <c r="C63" s="30"/>
      <c r="D63" s="50">
        <f>'Amend #2'!F63</f>
        <v>0</v>
      </c>
      <c r="E63" s="50"/>
      <c r="F63" s="50">
        <f t="shared" si="7"/>
        <v>0</v>
      </c>
      <c r="G63" s="19"/>
    </row>
    <row r="64" spans="1:7" ht="13.95" customHeight="1" x14ac:dyDescent="0.25">
      <c r="A64" s="28">
        <v>4239</v>
      </c>
      <c r="B64" s="29" t="s">
        <v>126</v>
      </c>
      <c r="C64" s="30"/>
      <c r="D64" s="50">
        <f>'Amend #2'!F64</f>
        <v>0</v>
      </c>
      <c r="E64" s="50"/>
      <c r="F64" s="50">
        <f t="shared" si="7"/>
        <v>0</v>
      </c>
      <c r="G64" s="19"/>
    </row>
    <row r="65" spans="1:7" ht="13.95" customHeight="1" x14ac:dyDescent="0.25">
      <c r="A65" s="28">
        <v>4240</v>
      </c>
      <c r="B65" s="29" t="s">
        <v>77</v>
      </c>
      <c r="C65" s="30"/>
      <c r="D65" s="50">
        <f>'Amend #2'!F65</f>
        <v>0</v>
      </c>
      <c r="E65" s="50"/>
      <c r="F65" s="50">
        <f t="shared" si="7"/>
        <v>0</v>
      </c>
      <c r="G65" s="19"/>
    </row>
    <row r="66" spans="1:7" ht="13.95" customHeight="1" x14ac:dyDescent="0.25">
      <c r="A66" s="28">
        <v>4241</v>
      </c>
      <c r="B66" s="29" t="s">
        <v>76</v>
      </c>
      <c r="C66" s="30"/>
      <c r="D66" s="50">
        <f>'Amend #2'!F66</f>
        <v>0</v>
      </c>
      <c r="E66" s="50"/>
      <c r="F66" s="50">
        <f t="shared" si="7"/>
        <v>0</v>
      </c>
      <c r="G66" s="19"/>
    </row>
    <row r="67" spans="1:7" ht="13.95" customHeight="1" x14ac:dyDescent="0.25">
      <c r="A67" s="28">
        <v>4242</v>
      </c>
      <c r="B67" s="29" t="s">
        <v>127</v>
      </c>
      <c r="C67" s="30"/>
      <c r="D67" s="50">
        <f>'Amend #2'!F67</f>
        <v>0</v>
      </c>
      <c r="E67" s="50"/>
      <c r="F67" s="50">
        <f t="shared" si="7"/>
        <v>0</v>
      </c>
      <c r="G67" s="19"/>
    </row>
    <row r="68" spans="1:7" ht="13.95" customHeight="1" x14ac:dyDescent="0.25">
      <c r="A68" s="28">
        <v>4243</v>
      </c>
      <c r="B68" s="29" t="s">
        <v>128</v>
      </c>
      <c r="C68" s="30"/>
      <c r="D68" s="50">
        <f>'Amend #2'!F68</f>
        <v>0</v>
      </c>
      <c r="E68" s="50"/>
      <c r="F68" s="50">
        <f t="shared" si="7"/>
        <v>0</v>
      </c>
      <c r="G68" s="19"/>
    </row>
    <row r="69" spans="1:7" ht="13.95" customHeight="1" x14ac:dyDescent="0.25">
      <c r="A69" s="28">
        <v>4244</v>
      </c>
      <c r="B69" s="29" t="s">
        <v>17</v>
      </c>
      <c r="C69" s="30"/>
      <c r="D69" s="50">
        <f>'Amend #2'!F69</f>
        <v>0</v>
      </c>
      <c r="E69" s="50"/>
      <c r="F69" s="50">
        <f t="shared" si="7"/>
        <v>0</v>
      </c>
      <c r="G69" s="19"/>
    </row>
    <row r="70" spans="1:7" ht="13.95" customHeight="1" x14ac:dyDescent="0.25">
      <c r="A70" s="28">
        <v>4245</v>
      </c>
      <c r="B70" s="29" t="s">
        <v>129</v>
      </c>
      <c r="C70" s="30"/>
      <c r="D70" s="50">
        <f>'Amend #2'!F70</f>
        <v>0</v>
      </c>
      <c r="E70" s="50"/>
      <c r="F70" s="50">
        <f t="shared" si="7"/>
        <v>0</v>
      </c>
      <c r="G70" s="19"/>
    </row>
    <row r="71" spans="1:7" ht="13.95" customHeight="1" x14ac:dyDescent="0.25">
      <c r="A71" s="28">
        <v>4246</v>
      </c>
      <c r="B71" s="29" t="s">
        <v>130</v>
      </c>
      <c r="C71" s="30"/>
      <c r="D71" s="50">
        <f>'Amend #2'!F71</f>
        <v>0</v>
      </c>
      <c r="E71" s="50"/>
      <c r="F71" s="50">
        <f t="shared" si="7"/>
        <v>0</v>
      </c>
      <c r="G71" s="19"/>
    </row>
    <row r="72" spans="1:7" ht="13.95" customHeight="1" x14ac:dyDescent="0.25">
      <c r="A72" s="28">
        <v>4247</v>
      </c>
      <c r="B72" s="29" t="s">
        <v>131</v>
      </c>
      <c r="C72" s="30"/>
      <c r="D72" s="50">
        <f>'Amend #2'!F72</f>
        <v>0</v>
      </c>
      <c r="E72" s="50"/>
      <c r="F72" s="50">
        <f t="shared" si="7"/>
        <v>0</v>
      </c>
      <c r="G72" s="19"/>
    </row>
    <row r="73" spans="1:7" ht="13.95" customHeight="1" x14ac:dyDescent="0.25">
      <c r="A73" s="28">
        <v>4248</v>
      </c>
      <c r="B73" s="29" t="s">
        <v>132</v>
      </c>
      <c r="C73" s="30"/>
      <c r="D73" s="50">
        <f>'Amend #2'!F73</f>
        <v>0</v>
      </c>
      <c r="E73" s="50"/>
      <c r="F73" s="50">
        <f t="shared" si="7"/>
        <v>0</v>
      </c>
      <c r="G73" s="19"/>
    </row>
    <row r="74" spans="1:7" ht="13.95" customHeight="1" x14ac:dyDescent="0.25">
      <c r="A74" s="28">
        <v>4249</v>
      </c>
      <c r="B74" s="29" t="s">
        <v>133</v>
      </c>
      <c r="C74" s="30"/>
      <c r="D74" s="50">
        <f>'Amend #2'!F74</f>
        <v>0</v>
      </c>
      <c r="E74" s="57"/>
      <c r="F74" s="50">
        <f t="shared" si="7"/>
        <v>0</v>
      </c>
      <c r="G74" s="19"/>
    </row>
    <row r="75" spans="1:7" ht="13.95" customHeight="1" x14ac:dyDescent="0.25">
      <c r="A75" s="28">
        <v>4250</v>
      </c>
      <c r="B75" s="29" t="s">
        <v>134</v>
      </c>
      <c r="C75" s="30"/>
      <c r="D75" s="50">
        <f>'Amend #2'!F75</f>
        <v>0</v>
      </c>
      <c r="E75" s="50"/>
      <c r="F75" s="50">
        <f t="shared" si="7"/>
        <v>0</v>
      </c>
      <c r="G75" s="19"/>
    </row>
    <row r="76" spans="1:7" ht="13.95" customHeight="1" x14ac:dyDescent="0.25">
      <c r="A76" s="28">
        <v>4251</v>
      </c>
      <c r="B76" s="29" t="s">
        <v>135</v>
      </c>
      <c r="C76" s="30"/>
      <c r="D76" s="50">
        <f>'Amend #2'!F76</f>
        <v>0</v>
      </c>
      <c r="E76" s="50"/>
      <c r="F76" s="50">
        <f t="shared" si="7"/>
        <v>0</v>
      </c>
      <c r="G76" s="19"/>
    </row>
    <row r="77" spans="1:7" ht="13.95" customHeight="1" x14ac:dyDescent="0.25">
      <c r="A77" s="28">
        <v>4252</v>
      </c>
      <c r="B77" s="29" t="s">
        <v>136</v>
      </c>
      <c r="C77" s="30"/>
      <c r="D77" s="50">
        <f>'Amend #2'!F77</f>
        <v>0</v>
      </c>
      <c r="E77" s="50"/>
      <c r="F77" s="50">
        <f t="shared" si="7"/>
        <v>0</v>
      </c>
      <c r="G77" s="19"/>
    </row>
    <row r="78" spans="1:7" ht="13.95" customHeight="1" x14ac:dyDescent="0.25">
      <c r="A78" s="28">
        <v>4253</v>
      </c>
      <c r="B78" s="29" t="s">
        <v>137</v>
      </c>
      <c r="C78" s="30"/>
      <c r="D78" s="50">
        <f>'Amend #2'!F78</f>
        <v>0</v>
      </c>
      <c r="E78" s="50"/>
      <c r="F78" s="50">
        <f t="shared" si="7"/>
        <v>0</v>
      </c>
      <c r="G78" s="19"/>
    </row>
    <row r="79" spans="1:7" ht="13.95" customHeight="1" x14ac:dyDescent="0.25">
      <c r="A79" s="28">
        <v>4254</v>
      </c>
      <c r="B79" s="29" t="s">
        <v>138</v>
      </c>
      <c r="C79" s="30"/>
      <c r="D79" s="50">
        <f>'Amend #2'!F79</f>
        <v>0</v>
      </c>
      <c r="E79" s="50"/>
      <c r="F79" s="50">
        <f t="shared" si="7"/>
        <v>0</v>
      </c>
      <c r="G79" s="19"/>
    </row>
    <row r="80" spans="1:7" ht="13.95" customHeight="1" x14ac:dyDescent="0.25">
      <c r="A80" s="28">
        <v>4299</v>
      </c>
      <c r="B80" s="29" t="s">
        <v>139</v>
      </c>
      <c r="C80" s="30"/>
      <c r="D80" s="50">
        <f>'Amend #2'!F80</f>
        <v>0</v>
      </c>
      <c r="E80" s="50"/>
      <c r="F80" s="50">
        <f t="shared" si="7"/>
        <v>0</v>
      </c>
      <c r="G80" s="19"/>
    </row>
    <row r="81" spans="1:7" ht="13.95" customHeight="1" x14ac:dyDescent="0.25">
      <c r="A81" s="28"/>
      <c r="B81" s="29"/>
      <c r="C81" s="30"/>
      <c r="D81" s="50"/>
      <c r="E81" s="50"/>
      <c r="F81" s="50"/>
      <c r="G81" s="19"/>
    </row>
    <row r="82" spans="1:7" ht="13.95" customHeight="1" x14ac:dyDescent="0.25">
      <c r="A82" s="93"/>
      <c r="B82" s="3"/>
      <c r="C82" s="32" t="s">
        <v>182</v>
      </c>
      <c r="D82" s="50">
        <f>SUM(D49:D81)</f>
        <v>0</v>
      </c>
      <c r="E82" s="50">
        <f t="shared" ref="E82:F82" si="8">SUM(E49:E81)</f>
        <v>0</v>
      </c>
      <c r="F82" s="50">
        <f t="shared" si="8"/>
        <v>0</v>
      </c>
      <c r="G82" s="17"/>
    </row>
    <row r="83" spans="1:7" ht="13.95" customHeight="1" x14ac:dyDescent="0.25">
      <c r="A83" s="93"/>
      <c r="B83" s="3"/>
      <c r="C83" s="3"/>
      <c r="D83" s="92"/>
      <c r="E83" s="92"/>
      <c r="F83" s="92"/>
      <c r="G83" s="17"/>
    </row>
    <row r="84" spans="1:7" ht="13.95" customHeight="1" x14ac:dyDescent="0.25">
      <c r="A84" s="3">
        <v>4300</v>
      </c>
      <c r="B84" s="5" t="s">
        <v>140</v>
      </c>
      <c r="C84" s="5"/>
      <c r="D84" s="49" t="s">
        <v>58</v>
      </c>
      <c r="E84" s="49" t="s">
        <v>58</v>
      </c>
      <c r="F84" s="49" t="s">
        <v>58</v>
      </c>
      <c r="G84" s="17" t="s">
        <v>41</v>
      </c>
    </row>
    <row r="85" spans="1:7" ht="13.95" customHeight="1" x14ac:dyDescent="0.25">
      <c r="A85" s="28">
        <v>4305</v>
      </c>
      <c r="B85" s="29" t="s">
        <v>141</v>
      </c>
      <c r="C85" s="30"/>
      <c r="D85" s="50">
        <f>'Amend #2'!F85</f>
        <v>0</v>
      </c>
      <c r="E85" s="50"/>
      <c r="F85" s="50">
        <f t="shared" ref="F85:F92" si="9">D85+E85</f>
        <v>0</v>
      </c>
      <c r="G85" s="19"/>
    </row>
    <row r="86" spans="1:7" ht="13.95" customHeight="1" x14ac:dyDescent="0.25">
      <c r="A86" s="28">
        <v>4307</v>
      </c>
      <c r="B86" s="29" t="s">
        <v>142</v>
      </c>
      <c r="C86" s="30"/>
      <c r="D86" s="50">
        <f>'Amend #2'!F86</f>
        <v>0</v>
      </c>
      <c r="E86" s="50"/>
      <c r="F86" s="50">
        <f t="shared" si="9"/>
        <v>0</v>
      </c>
      <c r="G86" s="19"/>
    </row>
    <row r="87" spans="1:7" ht="13.95" customHeight="1" x14ac:dyDescent="0.25">
      <c r="A87" s="28">
        <v>4333</v>
      </c>
      <c r="B87" s="29" t="s">
        <v>74</v>
      </c>
      <c r="C87" s="30"/>
      <c r="D87" s="50">
        <f>'Amend #2'!F87</f>
        <v>0</v>
      </c>
      <c r="E87" s="50"/>
      <c r="F87" s="50">
        <f t="shared" si="9"/>
        <v>0</v>
      </c>
      <c r="G87" s="19"/>
    </row>
    <row r="88" spans="1:7" ht="13.95" customHeight="1" x14ac:dyDescent="0.25">
      <c r="A88" s="28">
        <v>4337</v>
      </c>
      <c r="B88" s="29" t="s">
        <v>143</v>
      </c>
      <c r="C88" s="30"/>
      <c r="D88" s="50">
        <f>'Amend #2'!F88</f>
        <v>0</v>
      </c>
      <c r="E88" s="50"/>
      <c r="F88" s="50">
        <f t="shared" si="9"/>
        <v>0</v>
      </c>
      <c r="G88" s="19"/>
    </row>
    <row r="89" spans="1:7" ht="13.95" customHeight="1" x14ac:dyDescent="0.25">
      <c r="A89" s="28">
        <v>4338</v>
      </c>
      <c r="B89" s="29" t="s">
        <v>78</v>
      </c>
      <c r="C89" s="30"/>
      <c r="D89" s="50">
        <f>'Amend #2'!F89</f>
        <v>0</v>
      </c>
      <c r="E89" s="50"/>
      <c r="F89" s="50">
        <f t="shared" si="9"/>
        <v>0</v>
      </c>
      <c r="G89" s="19"/>
    </row>
    <row r="90" spans="1:7" ht="13.95" customHeight="1" x14ac:dyDescent="0.25">
      <c r="A90" s="28">
        <v>4339</v>
      </c>
      <c r="B90" s="29" t="s">
        <v>120</v>
      </c>
      <c r="C90" s="30"/>
      <c r="D90" s="50">
        <f>'Amend #2'!F90</f>
        <v>0</v>
      </c>
      <c r="E90" s="50"/>
      <c r="F90" s="50">
        <f t="shared" si="9"/>
        <v>0</v>
      </c>
      <c r="G90" s="19"/>
    </row>
    <row r="91" spans="1:7" ht="13.95" customHeight="1" x14ac:dyDescent="0.25">
      <c r="A91" s="28">
        <v>4340</v>
      </c>
      <c r="B91" s="29" t="s">
        <v>144</v>
      </c>
      <c r="C91" s="30"/>
      <c r="D91" s="50">
        <f>'Amend #2'!F91</f>
        <v>0</v>
      </c>
      <c r="E91" s="50"/>
      <c r="F91" s="50">
        <f t="shared" si="9"/>
        <v>0</v>
      </c>
      <c r="G91" s="19"/>
    </row>
    <row r="92" spans="1:7" ht="13.95" customHeight="1" x14ac:dyDescent="0.25">
      <c r="A92" s="28">
        <v>4399</v>
      </c>
      <c r="B92" s="29" t="s">
        <v>145</v>
      </c>
      <c r="C92" s="30"/>
      <c r="D92" s="50">
        <f>'Amend #2'!F92</f>
        <v>0</v>
      </c>
      <c r="E92" s="50"/>
      <c r="F92" s="50">
        <f t="shared" si="9"/>
        <v>0</v>
      </c>
      <c r="G92" s="19"/>
    </row>
    <row r="93" spans="1:7" ht="13.95" customHeight="1" x14ac:dyDescent="0.25">
      <c r="A93" s="28"/>
      <c r="B93" s="29"/>
      <c r="C93" s="30"/>
      <c r="D93" s="50"/>
      <c r="E93" s="50"/>
      <c r="F93" s="50"/>
      <c r="G93" s="19"/>
    </row>
    <row r="94" spans="1:7" ht="13.95" customHeight="1" x14ac:dyDescent="0.25">
      <c r="A94" s="93"/>
      <c r="B94" s="3"/>
      <c r="C94" s="32" t="s">
        <v>183</v>
      </c>
      <c r="D94" s="50">
        <f>SUM(D85:D93)</f>
        <v>0</v>
      </c>
      <c r="E94" s="50">
        <f t="shared" ref="E94:F94" si="10">SUM(E85:E93)</f>
        <v>0</v>
      </c>
      <c r="F94" s="50">
        <f t="shared" si="10"/>
        <v>0</v>
      </c>
      <c r="G94" s="17"/>
    </row>
    <row r="95" spans="1:7" ht="13.95" customHeight="1" x14ac:dyDescent="0.25">
      <c r="A95" s="93"/>
      <c r="B95" s="3"/>
      <c r="C95" s="3"/>
      <c r="D95" s="92"/>
      <c r="E95" s="92"/>
      <c r="F95" s="92"/>
      <c r="G95" s="17"/>
    </row>
    <row r="96" spans="1:7" ht="13.95" customHeight="1" x14ac:dyDescent="0.25">
      <c r="A96" s="29">
        <v>4400</v>
      </c>
      <c r="B96" s="32" t="s">
        <v>146</v>
      </c>
      <c r="C96" s="32"/>
      <c r="D96" s="49" t="s">
        <v>58</v>
      </c>
      <c r="E96" s="49" t="s">
        <v>58</v>
      </c>
      <c r="F96" s="49" t="s">
        <v>58</v>
      </c>
      <c r="G96" s="17" t="s">
        <v>41</v>
      </c>
    </row>
    <row r="97" spans="1:7" ht="13.95" customHeight="1" x14ac:dyDescent="0.25">
      <c r="A97" s="28">
        <v>4405</v>
      </c>
      <c r="B97" s="29" t="s">
        <v>147</v>
      </c>
      <c r="C97" s="30"/>
      <c r="D97" s="50">
        <f>'Amend #2'!F97</f>
        <v>0</v>
      </c>
      <c r="E97" s="50"/>
      <c r="F97" s="50">
        <f t="shared" ref="F97:F120" si="11">D97+E97</f>
        <v>0</v>
      </c>
      <c r="G97" s="19"/>
    </row>
    <row r="98" spans="1:7" ht="13.95" customHeight="1" x14ac:dyDescent="0.25">
      <c r="A98" s="28">
        <v>4406</v>
      </c>
      <c r="B98" s="29" t="s">
        <v>148</v>
      </c>
      <c r="C98" s="30"/>
      <c r="D98" s="50">
        <f>'Amend #2'!F98</f>
        <v>0</v>
      </c>
      <c r="E98" s="50"/>
      <c r="F98" s="50">
        <f t="shared" si="11"/>
        <v>0</v>
      </c>
      <c r="G98" s="19"/>
    </row>
    <row r="99" spans="1:7" ht="13.95" customHeight="1" x14ac:dyDescent="0.25">
      <c r="A99" s="28">
        <v>4410</v>
      </c>
      <c r="B99" s="29" t="s">
        <v>149</v>
      </c>
      <c r="C99" s="30"/>
      <c r="D99" s="50">
        <f>'Amend #2'!F99</f>
        <v>0</v>
      </c>
      <c r="E99" s="50"/>
      <c r="F99" s="50">
        <f t="shared" si="11"/>
        <v>0</v>
      </c>
      <c r="G99" s="19"/>
    </row>
    <row r="100" spans="1:7" ht="13.95" customHeight="1" x14ac:dyDescent="0.25">
      <c r="A100" s="28">
        <v>4413</v>
      </c>
      <c r="B100" s="29" t="s">
        <v>150</v>
      </c>
      <c r="C100" s="30"/>
      <c r="D100" s="50">
        <f>'Amend #2'!F100</f>
        <v>0</v>
      </c>
      <c r="E100" s="50"/>
      <c r="F100" s="50">
        <f t="shared" si="11"/>
        <v>0</v>
      </c>
      <c r="G100" s="19"/>
    </row>
    <row r="101" spans="1:7" ht="13.95" customHeight="1" x14ac:dyDescent="0.25">
      <c r="A101" s="28">
        <v>4418</v>
      </c>
      <c r="B101" s="29" t="s">
        <v>151</v>
      </c>
      <c r="C101" s="30"/>
      <c r="D101" s="50">
        <f>'Amend #2'!F101</f>
        <v>0</v>
      </c>
      <c r="E101" s="50"/>
      <c r="F101" s="50">
        <f t="shared" si="11"/>
        <v>0</v>
      </c>
      <c r="G101" s="19"/>
    </row>
    <row r="102" spans="1:7" ht="13.95" customHeight="1" x14ac:dyDescent="0.25">
      <c r="A102" s="28">
        <v>4419</v>
      </c>
      <c r="B102" s="29" t="s">
        <v>152</v>
      </c>
      <c r="C102" s="30"/>
      <c r="D102" s="50">
        <f>'Amend #2'!F102</f>
        <v>0</v>
      </c>
      <c r="E102" s="50"/>
      <c r="F102" s="50">
        <f t="shared" si="11"/>
        <v>0</v>
      </c>
      <c r="G102" s="19"/>
    </row>
    <row r="103" spans="1:7" ht="13.95" customHeight="1" x14ac:dyDescent="0.25">
      <c r="A103" s="28">
        <v>4422</v>
      </c>
      <c r="B103" s="29" t="s">
        <v>71</v>
      </c>
      <c r="C103" s="30"/>
      <c r="D103" s="50">
        <f>'Amend #2'!F103</f>
        <v>0</v>
      </c>
      <c r="E103" s="50"/>
      <c r="F103" s="50">
        <f t="shared" si="11"/>
        <v>0</v>
      </c>
      <c r="G103" s="19"/>
    </row>
    <row r="104" spans="1:7" ht="13.95" customHeight="1" x14ac:dyDescent="0.25">
      <c r="A104" s="28">
        <v>4423</v>
      </c>
      <c r="B104" s="29" t="s">
        <v>153</v>
      </c>
      <c r="C104" s="30"/>
      <c r="D104" s="50">
        <f>'Amend #2'!F104</f>
        <v>0</v>
      </c>
      <c r="E104" s="50"/>
      <c r="F104" s="50">
        <f t="shared" si="11"/>
        <v>0</v>
      </c>
      <c r="G104" s="19"/>
    </row>
    <row r="105" spans="1:7" ht="13.95" customHeight="1" x14ac:dyDescent="0.25">
      <c r="A105" s="28">
        <v>4424</v>
      </c>
      <c r="B105" s="29" t="s">
        <v>154</v>
      </c>
      <c r="C105" s="30"/>
      <c r="D105" s="50">
        <f>'Amend #2'!F105</f>
        <v>0</v>
      </c>
      <c r="E105" s="50"/>
      <c r="F105" s="50">
        <f t="shared" si="11"/>
        <v>0</v>
      </c>
      <c r="G105" s="19"/>
    </row>
    <row r="106" spans="1:7" ht="13.95" customHeight="1" x14ac:dyDescent="0.25">
      <c r="A106" s="28">
        <v>4426</v>
      </c>
      <c r="B106" s="29" t="s">
        <v>155</v>
      </c>
      <c r="C106" s="30"/>
      <c r="D106" s="50">
        <f>'Amend #2'!F106</f>
        <v>0</v>
      </c>
      <c r="E106" s="50"/>
      <c r="F106" s="50">
        <f t="shared" si="11"/>
        <v>0</v>
      </c>
      <c r="G106" s="19"/>
    </row>
    <row r="107" spans="1:7" ht="13.95" customHeight="1" x14ac:dyDescent="0.25">
      <c r="A107" s="28">
        <v>4427</v>
      </c>
      <c r="B107" s="29" t="s">
        <v>156</v>
      </c>
      <c r="C107" s="30"/>
      <c r="D107" s="50">
        <f>'Amend #2'!F107</f>
        <v>0</v>
      </c>
      <c r="E107" s="50"/>
      <c r="F107" s="50">
        <f t="shared" si="11"/>
        <v>0</v>
      </c>
      <c r="G107" s="19"/>
    </row>
    <row r="108" spans="1:7" ht="13.95" customHeight="1" x14ac:dyDescent="0.25">
      <c r="A108" s="28">
        <v>4428</v>
      </c>
      <c r="B108" s="29" t="s">
        <v>157</v>
      </c>
      <c r="C108" s="30"/>
      <c r="D108" s="50">
        <f>'Amend #2'!F108</f>
        <v>0</v>
      </c>
      <c r="E108" s="50"/>
      <c r="F108" s="50">
        <f t="shared" si="11"/>
        <v>0</v>
      </c>
      <c r="G108" s="19"/>
    </row>
    <row r="109" spans="1:7" ht="13.95" customHeight="1" x14ac:dyDescent="0.25">
      <c r="A109" s="28">
        <v>4429</v>
      </c>
      <c r="B109" s="29" t="s">
        <v>73</v>
      </c>
      <c r="C109" s="30"/>
      <c r="D109" s="50">
        <f>'Amend #2'!F109</f>
        <v>0</v>
      </c>
      <c r="E109" s="50"/>
      <c r="F109" s="50">
        <f t="shared" si="11"/>
        <v>0</v>
      </c>
      <c r="G109" s="19"/>
    </row>
    <row r="110" spans="1:7" ht="13.95" customHeight="1" x14ac:dyDescent="0.25">
      <c r="A110" s="28">
        <v>4430</v>
      </c>
      <c r="B110" s="29" t="s">
        <v>158</v>
      </c>
      <c r="C110" s="30"/>
      <c r="D110" s="50">
        <f>'Amend #2'!F110</f>
        <v>0</v>
      </c>
      <c r="E110" s="50"/>
      <c r="F110" s="50">
        <f t="shared" si="11"/>
        <v>0</v>
      </c>
      <c r="G110" s="19"/>
    </row>
    <row r="111" spans="1:7" ht="13.95" customHeight="1" x14ac:dyDescent="0.25">
      <c r="A111" s="28">
        <v>4431</v>
      </c>
      <c r="B111" s="29" t="s">
        <v>120</v>
      </c>
      <c r="C111" s="30"/>
      <c r="D111" s="50">
        <f>'Amend #2'!F111</f>
        <v>0</v>
      </c>
      <c r="E111" s="50"/>
      <c r="F111" s="50">
        <f t="shared" si="11"/>
        <v>0</v>
      </c>
      <c r="G111" s="19"/>
    </row>
    <row r="112" spans="1:7" ht="13.95" customHeight="1" x14ac:dyDescent="0.25">
      <c r="A112" s="28">
        <v>4432</v>
      </c>
      <c r="B112" s="29" t="s">
        <v>159</v>
      </c>
      <c r="C112" s="30"/>
      <c r="D112" s="50">
        <f>'Amend #2'!F112</f>
        <v>0</v>
      </c>
      <c r="E112" s="50"/>
      <c r="F112" s="50">
        <f t="shared" si="11"/>
        <v>0</v>
      </c>
      <c r="G112" s="19"/>
    </row>
    <row r="113" spans="1:7" ht="13.95" customHeight="1" x14ac:dyDescent="0.25">
      <c r="A113" s="28">
        <v>4433</v>
      </c>
      <c r="B113" s="29" t="s">
        <v>15</v>
      </c>
      <c r="C113" s="30"/>
      <c r="D113" s="50">
        <f>'Amend #2'!F113</f>
        <v>0</v>
      </c>
      <c r="E113" s="50"/>
      <c r="F113" s="50">
        <f t="shared" si="11"/>
        <v>0</v>
      </c>
      <c r="G113" s="19"/>
    </row>
    <row r="114" spans="1:7" ht="13.95" customHeight="1" x14ac:dyDescent="0.25">
      <c r="A114" s="28">
        <v>4435</v>
      </c>
      <c r="B114" s="29" t="s">
        <v>160</v>
      </c>
      <c r="C114" s="30"/>
      <c r="D114" s="50">
        <f>'Amend #2'!F114</f>
        <v>0</v>
      </c>
      <c r="E114" s="50"/>
      <c r="F114" s="50">
        <f t="shared" si="11"/>
        <v>0</v>
      </c>
      <c r="G114" s="19"/>
    </row>
    <row r="115" spans="1:7" ht="13.95" customHeight="1" x14ac:dyDescent="0.25">
      <c r="A115" s="28">
        <v>4436</v>
      </c>
      <c r="B115" s="29" t="s">
        <v>161</v>
      </c>
      <c r="C115" s="30"/>
      <c r="D115" s="50">
        <f>'Amend #2'!F115</f>
        <v>0</v>
      </c>
      <c r="E115" s="50"/>
      <c r="F115" s="50">
        <f t="shared" si="11"/>
        <v>0</v>
      </c>
      <c r="G115" s="19"/>
    </row>
    <row r="116" spans="1:7" ht="13.95" customHeight="1" x14ac:dyDescent="0.25">
      <c r="A116" s="28">
        <v>4437</v>
      </c>
      <c r="B116" s="29" t="s">
        <v>162</v>
      </c>
      <c r="C116" s="30"/>
      <c r="D116" s="50">
        <f>'Amend #2'!F116</f>
        <v>0</v>
      </c>
      <c r="E116" s="50"/>
      <c r="F116" s="50">
        <f t="shared" si="11"/>
        <v>0</v>
      </c>
      <c r="G116" s="19"/>
    </row>
    <row r="117" spans="1:7" ht="13.95" customHeight="1" x14ac:dyDescent="0.25">
      <c r="A117" s="28">
        <v>4438</v>
      </c>
      <c r="B117" s="29" t="s">
        <v>163</v>
      </c>
      <c r="C117" s="30"/>
      <c r="D117" s="50">
        <f>'Amend #2'!F117</f>
        <v>0</v>
      </c>
      <c r="E117" s="50"/>
      <c r="F117" s="50">
        <f t="shared" si="11"/>
        <v>0</v>
      </c>
      <c r="G117" s="19"/>
    </row>
    <row r="118" spans="1:7" ht="13.95" customHeight="1" x14ac:dyDescent="0.25">
      <c r="A118" s="28">
        <v>4439</v>
      </c>
      <c r="B118" s="29" t="s">
        <v>164</v>
      </c>
      <c r="C118" s="30"/>
      <c r="D118" s="50">
        <f>'Amend #2'!F118</f>
        <v>0</v>
      </c>
      <c r="E118" s="50"/>
      <c r="F118" s="50">
        <f t="shared" si="11"/>
        <v>0</v>
      </c>
      <c r="G118" s="19"/>
    </row>
    <row r="119" spans="1:7" ht="13.95" customHeight="1" x14ac:dyDescent="0.25">
      <c r="A119" s="28">
        <v>4440</v>
      </c>
      <c r="B119" s="29" t="s">
        <v>165</v>
      </c>
      <c r="C119" s="30"/>
      <c r="D119" s="50">
        <f>'Amend #2'!F119</f>
        <v>0</v>
      </c>
      <c r="E119" s="50"/>
      <c r="F119" s="50">
        <f t="shared" si="11"/>
        <v>0</v>
      </c>
      <c r="G119" s="19"/>
    </row>
    <row r="120" spans="1:7" ht="13.95" customHeight="1" x14ac:dyDescent="0.25">
      <c r="A120" s="28">
        <v>4499</v>
      </c>
      <c r="B120" s="29" t="s">
        <v>166</v>
      </c>
      <c r="C120" s="30"/>
      <c r="D120" s="50">
        <f>'Amend #2'!F120</f>
        <v>0</v>
      </c>
      <c r="E120" s="50"/>
      <c r="F120" s="50">
        <f t="shared" si="11"/>
        <v>0</v>
      </c>
      <c r="G120" s="19"/>
    </row>
    <row r="121" spans="1:7" ht="13.95" customHeight="1" x14ac:dyDescent="0.25">
      <c r="A121" s="28"/>
      <c r="B121" s="29"/>
      <c r="C121" s="30"/>
      <c r="D121" s="50"/>
      <c r="E121" s="50"/>
      <c r="F121" s="50"/>
      <c r="G121" s="19"/>
    </row>
    <row r="122" spans="1:7" ht="13.95" customHeight="1" x14ac:dyDescent="0.25">
      <c r="A122" s="93"/>
      <c r="B122" s="3"/>
      <c r="C122" s="32" t="s">
        <v>184</v>
      </c>
      <c r="D122" s="50">
        <f>SUM(D97:D121)</f>
        <v>0</v>
      </c>
      <c r="E122" s="50">
        <f>SUM(E97:E121)</f>
        <v>0</v>
      </c>
      <c r="F122" s="50">
        <f>SUM(F97:F121)</f>
        <v>0</v>
      </c>
      <c r="G122" s="8"/>
    </row>
    <row r="123" spans="1:7" ht="13.95" customHeight="1" x14ac:dyDescent="0.25">
      <c r="A123" s="93"/>
      <c r="B123" s="3"/>
      <c r="C123" s="3"/>
      <c r="D123" s="92"/>
      <c r="E123" s="92"/>
      <c r="F123" s="92"/>
      <c r="G123" s="8"/>
    </row>
    <row r="124" spans="1:7" ht="13.95" customHeight="1" x14ac:dyDescent="0.25">
      <c r="A124" s="93"/>
      <c r="B124" s="31" t="s">
        <v>56</v>
      </c>
      <c r="C124" s="33"/>
      <c r="D124" s="50">
        <f>D122+D94+D82</f>
        <v>0</v>
      </c>
      <c r="E124" s="50">
        <f>E122+E94+E82</f>
        <v>0</v>
      </c>
      <c r="F124" s="50">
        <f>F122+F94+F82</f>
        <v>0</v>
      </c>
      <c r="G124" s="19"/>
    </row>
    <row r="125" spans="1:7" ht="13.95" customHeight="1" thickBot="1" x14ac:dyDescent="0.3">
      <c r="A125" s="93"/>
      <c r="B125" s="32" t="s">
        <v>185</v>
      </c>
      <c r="C125" s="34"/>
      <c r="D125" s="51">
        <f>D124+D45</f>
        <v>0</v>
      </c>
      <c r="E125" s="51">
        <f>E124+E45</f>
        <v>0</v>
      </c>
      <c r="F125" s="51">
        <f>F124+F45</f>
        <v>0</v>
      </c>
      <c r="G125" s="19"/>
    </row>
    <row r="126" spans="1:7" ht="13.95" customHeight="1" thickTop="1" x14ac:dyDescent="0.25">
      <c r="A126" s="28"/>
      <c r="B126" s="29"/>
      <c r="C126" s="30"/>
      <c r="D126" s="50"/>
      <c r="E126" s="50"/>
      <c r="F126" s="50"/>
      <c r="G126" s="8"/>
    </row>
    <row r="127" spans="1:7" ht="13.95" customHeight="1" x14ac:dyDescent="0.25">
      <c r="A127" s="29">
        <v>4501</v>
      </c>
      <c r="B127" s="32" t="s">
        <v>167</v>
      </c>
      <c r="C127" s="30"/>
      <c r="D127" s="50">
        <f>'Amend #2'!F127</f>
        <v>0</v>
      </c>
      <c r="E127" s="50"/>
      <c r="F127" s="50">
        <f t="shared" ref="F127:F129" si="12">D127+E127</f>
        <v>0</v>
      </c>
    </row>
    <row r="128" spans="1:7" ht="13.95" customHeight="1" x14ac:dyDescent="0.25">
      <c r="A128" s="29">
        <v>4601</v>
      </c>
      <c r="B128" s="32" t="s">
        <v>168</v>
      </c>
      <c r="C128" s="30"/>
      <c r="D128" s="50">
        <f>'Amend #2'!F128</f>
        <v>0</v>
      </c>
      <c r="E128" s="50"/>
      <c r="F128" s="50">
        <f t="shared" si="12"/>
        <v>0</v>
      </c>
      <c r="G128" s="19"/>
    </row>
    <row r="129" spans="1:7" ht="13.95" customHeight="1" x14ac:dyDescent="0.25">
      <c r="A129" s="93"/>
      <c r="B129" s="6"/>
      <c r="C129" s="2"/>
      <c r="D129" s="50"/>
      <c r="E129" s="50"/>
      <c r="F129" s="50">
        <f t="shared" si="12"/>
        <v>0</v>
      </c>
      <c r="G129" s="19"/>
    </row>
    <row r="130" spans="1:7" ht="13.95" customHeight="1" thickBot="1" x14ac:dyDescent="0.3">
      <c r="A130" s="93"/>
      <c r="B130" s="31" t="s">
        <v>186</v>
      </c>
      <c r="C130" s="34"/>
      <c r="D130" s="51">
        <f>D125+D127+D128</f>
        <v>0</v>
      </c>
      <c r="E130" s="51">
        <f t="shared" ref="E130:F130" si="13">E125+E127+E128</f>
        <v>0</v>
      </c>
      <c r="F130" s="51">
        <f t="shared" si="13"/>
        <v>0</v>
      </c>
      <c r="G130" s="19"/>
    </row>
    <row r="131" spans="1:7" ht="13.95" customHeight="1" thickTop="1" x14ac:dyDescent="0.25">
      <c r="A131" s="93"/>
      <c r="B131" s="3"/>
      <c r="C131" s="3"/>
      <c r="D131" s="59"/>
      <c r="E131" s="59"/>
      <c r="F131" s="59"/>
    </row>
    <row r="132" spans="1:7" ht="13.95" customHeight="1" x14ac:dyDescent="0.25">
      <c r="A132" s="93"/>
      <c r="B132" s="3"/>
      <c r="C132" s="3"/>
      <c r="D132" s="52"/>
      <c r="E132" s="52"/>
      <c r="F132" s="52"/>
    </row>
    <row r="133" spans="1:7" ht="13.95" customHeight="1" x14ac:dyDescent="0.25">
      <c r="A133" s="26">
        <v>5000</v>
      </c>
      <c r="B133" s="31" t="s">
        <v>80</v>
      </c>
      <c r="C133" s="31"/>
      <c r="D133" s="60" t="s">
        <v>58</v>
      </c>
      <c r="E133" s="60" t="s">
        <v>58</v>
      </c>
      <c r="F133" s="60" t="s">
        <v>58</v>
      </c>
      <c r="G133" s="83" t="s">
        <v>41</v>
      </c>
    </row>
    <row r="134" spans="1:7" ht="13.95" customHeight="1" x14ac:dyDescent="0.25">
      <c r="A134" s="28">
        <v>5001</v>
      </c>
      <c r="B134" s="29" t="s">
        <v>22</v>
      </c>
      <c r="C134" s="30"/>
      <c r="D134" s="50">
        <f>'Amend #2'!F134</f>
        <v>0</v>
      </c>
      <c r="E134" s="50"/>
      <c r="F134" s="50">
        <f t="shared" ref="F134:F149" si="14">D134+E134</f>
        <v>0</v>
      </c>
    </row>
    <row r="135" spans="1:7" ht="13.95" customHeight="1" x14ac:dyDescent="0.25">
      <c r="A135" s="28">
        <v>5002</v>
      </c>
      <c r="B135" s="29" t="s">
        <v>20</v>
      </c>
      <c r="C135" s="30"/>
      <c r="D135" s="50">
        <f>'Amend #2'!F135</f>
        <v>0</v>
      </c>
      <c r="E135" s="50"/>
      <c r="F135" s="50">
        <f t="shared" si="14"/>
        <v>0</v>
      </c>
      <c r="G135" s="19"/>
    </row>
    <row r="136" spans="1:7" ht="13.95" customHeight="1" x14ac:dyDescent="0.25">
      <c r="A136" s="28">
        <v>5003</v>
      </c>
      <c r="B136" s="29" t="s">
        <v>169</v>
      </c>
      <c r="C136" s="30"/>
      <c r="D136" s="50">
        <f>'Amend #2'!F136</f>
        <v>0</v>
      </c>
      <c r="E136" s="50"/>
      <c r="F136" s="50">
        <f t="shared" si="14"/>
        <v>0</v>
      </c>
      <c r="G136" s="19"/>
    </row>
    <row r="137" spans="1:7" ht="13.95" customHeight="1" x14ac:dyDescent="0.25">
      <c r="A137" s="28">
        <v>5004</v>
      </c>
      <c r="B137" s="29" t="s">
        <v>170</v>
      </c>
      <c r="C137" s="30"/>
      <c r="D137" s="50">
        <f>'Amend #2'!F137</f>
        <v>0</v>
      </c>
      <c r="E137" s="50"/>
      <c r="F137" s="50">
        <f t="shared" si="14"/>
        <v>0</v>
      </c>
      <c r="G137" s="19"/>
    </row>
    <row r="138" spans="1:7" ht="13.95" customHeight="1" x14ac:dyDescent="0.25">
      <c r="A138" s="28">
        <v>5005</v>
      </c>
      <c r="B138" s="29" t="s">
        <v>171</v>
      </c>
      <c r="C138" s="30"/>
      <c r="D138" s="50">
        <f>'Amend #2'!F138</f>
        <v>0</v>
      </c>
      <c r="E138" s="50"/>
      <c r="F138" s="50">
        <f t="shared" si="14"/>
        <v>0</v>
      </c>
      <c r="G138" s="19"/>
    </row>
    <row r="139" spans="1:7" ht="13.95" customHeight="1" x14ac:dyDescent="0.25">
      <c r="A139" s="28">
        <v>5006</v>
      </c>
      <c r="B139" s="29" t="s">
        <v>172</v>
      </c>
      <c r="C139" s="30"/>
      <c r="D139" s="50">
        <f>'Amend #2'!F139</f>
        <v>0</v>
      </c>
      <c r="E139" s="50"/>
      <c r="F139" s="50">
        <f t="shared" si="14"/>
        <v>0</v>
      </c>
      <c r="G139" s="19"/>
    </row>
    <row r="140" spans="1:7" ht="13.95" customHeight="1" x14ac:dyDescent="0.25">
      <c r="A140" s="28">
        <v>5007</v>
      </c>
      <c r="B140" s="29" t="s">
        <v>173</v>
      </c>
      <c r="C140" s="30"/>
      <c r="D140" s="50">
        <f>'Amend #2'!F140</f>
        <v>0</v>
      </c>
      <c r="E140" s="50"/>
      <c r="F140" s="50">
        <f t="shared" si="14"/>
        <v>0</v>
      </c>
      <c r="G140" s="19"/>
    </row>
    <row r="141" spans="1:7" ht="13.95" customHeight="1" x14ac:dyDescent="0.25">
      <c r="A141" s="28">
        <v>5008</v>
      </c>
      <c r="B141" s="29" t="s">
        <v>174</v>
      </c>
      <c r="C141" s="30"/>
      <c r="D141" s="50">
        <f>'Amend #2'!F141</f>
        <v>0</v>
      </c>
      <c r="E141" s="50"/>
      <c r="F141" s="50">
        <f t="shared" si="14"/>
        <v>0</v>
      </c>
      <c r="G141" s="19"/>
    </row>
    <row r="142" spans="1:7" ht="13.95" customHeight="1" x14ac:dyDescent="0.25">
      <c r="A142" s="28">
        <v>5010</v>
      </c>
      <c r="B142" s="29" t="s">
        <v>21</v>
      </c>
      <c r="C142" s="30"/>
      <c r="D142" s="50">
        <f>'Amend #2'!F142</f>
        <v>0</v>
      </c>
      <c r="E142" s="50"/>
      <c r="F142" s="50">
        <f t="shared" si="14"/>
        <v>0</v>
      </c>
      <c r="G142" s="19"/>
    </row>
    <row r="143" spans="1:7" ht="13.95" customHeight="1" x14ac:dyDescent="0.25">
      <c r="A143" s="28">
        <v>5012</v>
      </c>
      <c r="B143" s="29" t="s">
        <v>18</v>
      </c>
      <c r="C143" s="30"/>
      <c r="D143" s="50">
        <f>'Amend #2'!F143</f>
        <v>0</v>
      </c>
      <c r="E143" s="50"/>
      <c r="F143" s="50">
        <f t="shared" si="14"/>
        <v>0</v>
      </c>
      <c r="G143" s="19"/>
    </row>
    <row r="144" spans="1:7" ht="13.95" customHeight="1" x14ac:dyDescent="0.25">
      <c r="A144" s="28">
        <v>5013</v>
      </c>
      <c r="B144" s="29" t="s">
        <v>175</v>
      </c>
      <c r="C144" s="30"/>
      <c r="D144" s="50">
        <f>'Amend #2'!F144</f>
        <v>0</v>
      </c>
      <c r="E144" s="50"/>
      <c r="F144" s="50">
        <f t="shared" si="14"/>
        <v>0</v>
      </c>
      <c r="G144" s="19"/>
    </row>
    <row r="145" spans="1:7" ht="13.95" customHeight="1" x14ac:dyDescent="0.25">
      <c r="A145" s="28">
        <v>5015</v>
      </c>
      <c r="B145" s="29" t="s">
        <v>27</v>
      </c>
      <c r="C145" s="30"/>
      <c r="D145" s="50">
        <f>'Amend #2'!F145</f>
        <v>0</v>
      </c>
      <c r="E145" s="58"/>
      <c r="F145" s="50">
        <f t="shared" si="14"/>
        <v>0</v>
      </c>
      <c r="G145" s="19"/>
    </row>
    <row r="146" spans="1:7" ht="13.95" customHeight="1" x14ac:dyDescent="0.25">
      <c r="A146" s="28">
        <v>5017</v>
      </c>
      <c r="B146" s="29" t="s">
        <v>176</v>
      </c>
      <c r="C146" s="30"/>
      <c r="D146" s="50">
        <f>'Amend #2'!F146</f>
        <v>0</v>
      </c>
      <c r="E146" s="58"/>
      <c r="F146" s="50">
        <f t="shared" si="14"/>
        <v>0</v>
      </c>
      <c r="G146" s="19"/>
    </row>
    <row r="147" spans="1:7" ht="13.95" customHeight="1" x14ac:dyDescent="0.25">
      <c r="A147" s="28">
        <v>5018</v>
      </c>
      <c r="B147" s="29" t="s">
        <v>177</v>
      </c>
      <c r="C147" s="30"/>
      <c r="D147" s="50">
        <f>'Amend #2'!F147</f>
        <v>0</v>
      </c>
      <c r="E147" s="57"/>
      <c r="F147" s="50">
        <f t="shared" si="14"/>
        <v>0</v>
      </c>
      <c r="G147" s="19"/>
    </row>
    <row r="148" spans="1:7" ht="13.95" customHeight="1" x14ac:dyDescent="0.25">
      <c r="A148" s="28">
        <v>5019</v>
      </c>
      <c r="B148" s="29" t="s">
        <v>187</v>
      </c>
      <c r="C148" s="30"/>
      <c r="D148" s="50">
        <f>'Amend #2'!F148</f>
        <v>0</v>
      </c>
      <c r="E148" s="57"/>
      <c r="F148" s="50">
        <f t="shared" si="14"/>
        <v>0</v>
      </c>
      <c r="G148" s="19"/>
    </row>
    <row r="149" spans="1:7" ht="13.95" customHeight="1" x14ac:dyDescent="0.25">
      <c r="A149" s="28">
        <v>5099</v>
      </c>
      <c r="B149" s="29" t="s">
        <v>178</v>
      </c>
      <c r="C149" s="30"/>
      <c r="D149" s="50">
        <f>'Amend #2'!F149</f>
        <v>0</v>
      </c>
      <c r="E149" s="50"/>
      <c r="F149" s="50">
        <f t="shared" si="14"/>
        <v>0</v>
      </c>
      <c r="G149" s="19"/>
    </row>
    <row r="150" spans="1:7" ht="13.95" customHeight="1" x14ac:dyDescent="0.25">
      <c r="A150" s="28"/>
      <c r="B150" s="29"/>
      <c r="C150" s="30"/>
      <c r="D150" s="50"/>
      <c r="E150" s="50"/>
      <c r="F150" s="50"/>
      <c r="G150" s="19"/>
    </row>
    <row r="151" spans="1:7" ht="13.95" customHeight="1" x14ac:dyDescent="0.25">
      <c r="A151" s="3">
        <v>6000</v>
      </c>
      <c r="B151" s="32" t="s">
        <v>79</v>
      </c>
      <c r="C151" s="30"/>
      <c r="D151" s="50"/>
      <c r="E151" s="50"/>
      <c r="F151" s="50"/>
      <c r="G151" s="19"/>
    </row>
    <row r="152" spans="1:7" ht="13.95" customHeight="1" x14ac:dyDescent="0.3">
      <c r="A152" s="28">
        <v>6001</v>
      </c>
      <c r="B152" s="29" t="s">
        <v>179</v>
      </c>
      <c r="C152" s="43"/>
      <c r="D152" s="50">
        <f>'Amend #2'!F152</f>
        <v>0</v>
      </c>
      <c r="E152" s="50"/>
      <c r="F152" s="50">
        <f t="shared" ref="F152:F154" si="15">D152+E152</f>
        <v>0</v>
      </c>
      <c r="G152" s="19"/>
    </row>
    <row r="153" spans="1:7" ht="13.95" customHeight="1" x14ac:dyDescent="0.3">
      <c r="A153" s="28">
        <v>6002</v>
      </c>
      <c r="B153" s="29" t="s">
        <v>180</v>
      </c>
      <c r="C153" s="43"/>
      <c r="D153" s="50">
        <f>'Amend #2'!F153</f>
        <v>0</v>
      </c>
      <c r="E153" s="50"/>
      <c r="F153" s="50">
        <f t="shared" si="15"/>
        <v>0</v>
      </c>
      <c r="G153" s="19"/>
    </row>
    <row r="154" spans="1:7" ht="13.95" customHeight="1" x14ac:dyDescent="0.3">
      <c r="A154" s="28">
        <v>6003</v>
      </c>
      <c r="B154" s="29" t="s">
        <v>181</v>
      </c>
      <c r="C154" s="15"/>
      <c r="D154" s="50">
        <f>'Amend #2'!F154</f>
        <v>0</v>
      </c>
      <c r="E154" s="50"/>
      <c r="F154" s="50">
        <f t="shared" si="15"/>
        <v>0</v>
      </c>
      <c r="G154" s="19"/>
    </row>
    <row r="155" spans="1:7" ht="13.95" customHeight="1" x14ac:dyDescent="0.25">
      <c r="A155" s="28"/>
      <c r="B155" s="29"/>
      <c r="C155" s="30"/>
      <c r="D155" s="50"/>
      <c r="E155" s="50"/>
      <c r="F155" s="50"/>
      <c r="G155" s="19"/>
    </row>
    <row r="156" spans="1:7" ht="13.95" customHeight="1" x14ac:dyDescent="0.25">
      <c r="A156" s="93"/>
      <c r="B156" s="32" t="s">
        <v>29</v>
      </c>
      <c r="C156" s="36"/>
      <c r="D156" s="50">
        <f>SUM(D134:D155)</f>
        <v>0</v>
      </c>
      <c r="E156" s="50">
        <f t="shared" ref="E156:F156" si="16">SUM(E134:E155)</f>
        <v>0</v>
      </c>
      <c r="F156" s="50">
        <f t="shared" si="16"/>
        <v>0</v>
      </c>
      <c r="G156" s="19"/>
    </row>
    <row r="157" spans="1:7" ht="13.95" customHeight="1" x14ac:dyDescent="0.25">
      <c r="A157" s="93"/>
      <c r="B157" s="3"/>
      <c r="C157" s="3"/>
      <c r="D157" s="49"/>
      <c r="E157" s="49"/>
      <c r="F157" s="49"/>
      <c r="G157" s="19"/>
    </row>
    <row r="158" spans="1:7" ht="13.95" customHeight="1" x14ac:dyDescent="0.25">
      <c r="A158" s="93"/>
      <c r="B158" s="5" t="s">
        <v>33</v>
      </c>
      <c r="C158" s="10"/>
      <c r="D158" s="50">
        <f>+D156+D15</f>
        <v>0</v>
      </c>
      <c r="E158" s="50">
        <f>+E156+E15</f>
        <v>0</v>
      </c>
      <c r="F158" s="50">
        <f>+F156+F15</f>
        <v>0</v>
      </c>
      <c r="G158" s="19"/>
    </row>
    <row r="159" spans="1:7" ht="13.95" customHeight="1" thickBot="1" x14ac:dyDescent="0.3">
      <c r="A159" s="93"/>
      <c r="B159" s="31" t="s">
        <v>19</v>
      </c>
      <c r="C159" s="35"/>
      <c r="D159" s="61">
        <f>D130</f>
        <v>0</v>
      </c>
      <c r="E159" s="61">
        <f t="shared" ref="E159:F159" si="17">E130</f>
        <v>0</v>
      </c>
      <c r="F159" s="61">
        <f t="shared" si="17"/>
        <v>0</v>
      </c>
      <c r="G159" s="19"/>
    </row>
    <row r="160" spans="1:7" ht="13.95" customHeight="1" thickTop="1" thickBot="1" x14ac:dyDescent="0.3">
      <c r="A160" s="18"/>
      <c r="C160" s="5" t="s">
        <v>63</v>
      </c>
      <c r="D160" s="16">
        <f>+D158-D159</f>
        <v>0</v>
      </c>
      <c r="E160" s="16">
        <f t="shared" ref="E160:F160" si="18">+E158-E159</f>
        <v>0</v>
      </c>
      <c r="F160" s="16">
        <f t="shared" si="18"/>
        <v>0</v>
      </c>
      <c r="G160" s="19"/>
    </row>
    <row r="161" spans="1:6" ht="13.95" customHeight="1" thickTop="1" x14ac:dyDescent="0.25">
      <c r="A161" s="93"/>
      <c r="B161" s="3"/>
      <c r="C161" s="3"/>
      <c r="D161" s="55"/>
      <c r="E161" s="52"/>
      <c r="F161" s="52"/>
    </row>
  </sheetData>
  <mergeCells count="1">
    <mergeCell ref="G5:G6"/>
  </mergeCells>
  <pageMargins left="0.25" right="0.25" top="0.5" bottom="0.5" header="0" footer="0.3"/>
  <pageSetup scale="77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2CA04-C1CC-4CAA-9288-4817F9996C98}">
  <dimension ref="A1:H161"/>
  <sheetViews>
    <sheetView workbookViewId="0">
      <pane ySplit="6" topLeftCell="A7" activePane="bottomLeft" state="frozen"/>
      <selection activeCell="H12" sqref="H12"/>
      <selection pane="bottomLeft" activeCell="H12" sqref="H12"/>
    </sheetView>
  </sheetViews>
  <sheetFormatPr defaultRowHeight="13.2" x14ac:dyDescent="0.25"/>
  <cols>
    <col min="2" max="2" width="15.33203125" customWidth="1"/>
    <col min="3" max="3" width="35.6640625" customWidth="1"/>
    <col min="4" max="6" width="12.77734375" style="45" customWidth="1"/>
    <col min="7" max="7" width="30.44140625" customWidth="1"/>
  </cols>
  <sheetData>
    <row r="1" spans="1:8" ht="15.6" x14ac:dyDescent="0.3">
      <c r="B1" s="103" t="s">
        <v>220</v>
      </c>
      <c r="H1" s="103" t="s">
        <v>212</v>
      </c>
    </row>
    <row r="2" spans="1:8" ht="15.6" hidden="1" x14ac:dyDescent="0.3">
      <c r="A2" s="103" t="s">
        <v>221</v>
      </c>
      <c r="B2" s="103"/>
      <c r="H2" s="103"/>
    </row>
    <row r="3" spans="1:8" ht="17.399999999999999" x14ac:dyDescent="0.3">
      <c r="A3" s="84" t="s">
        <v>208</v>
      </c>
      <c r="B3" s="84"/>
      <c r="C3" s="91">
        <f>'Proposed Budget'!C3</f>
        <v>0</v>
      </c>
      <c r="D3" s="44" t="s">
        <v>40</v>
      </c>
      <c r="F3" s="24"/>
    </row>
    <row r="4" spans="1:8" x14ac:dyDescent="0.25">
      <c r="A4" s="83"/>
      <c r="B4" s="83"/>
      <c r="C4" s="17"/>
      <c r="D4" s="46"/>
      <c r="E4" s="46"/>
      <c r="F4" s="46"/>
      <c r="G4" s="18"/>
    </row>
    <row r="5" spans="1:8" ht="13.2" customHeight="1" x14ac:dyDescent="0.25">
      <c r="A5" s="11"/>
      <c r="B5" s="12"/>
      <c r="C5" s="12"/>
      <c r="D5" s="94" t="s">
        <v>201</v>
      </c>
      <c r="E5" s="94" t="s">
        <v>195</v>
      </c>
      <c r="F5" s="94" t="s">
        <v>202</v>
      </c>
      <c r="G5" s="107" t="s">
        <v>196</v>
      </c>
    </row>
    <row r="6" spans="1:8" x14ac:dyDescent="0.25">
      <c r="A6" s="23" t="s">
        <v>34</v>
      </c>
      <c r="B6" s="22" t="s">
        <v>0</v>
      </c>
      <c r="C6" s="13"/>
      <c r="D6" s="96" t="s">
        <v>216</v>
      </c>
      <c r="E6" s="105" t="s">
        <v>197</v>
      </c>
      <c r="F6" s="98" t="s">
        <v>216</v>
      </c>
      <c r="G6" s="108"/>
    </row>
    <row r="7" spans="1:8" ht="13.95" customHeight="1" x14ac:dyDescent="0.25">
      <c r="A7" s="31" t="s">
        <v>1</v>
      </c>
      <c r="B7" s="26"/>
      <c r="C7" s="26"/>
      <c r="D7" s="49" t="s">
        <v>58</v>
      </c>
      <c r="E7" s="49" t="s">
        <v>55</v>
      </c>
      <c r="F7" s="49" t="s">
        <v>55</v>
      </c>
      <c r="G7" s="17" t="s">
        <v>41</v>
      </c>
    </row>
    <row r="8" spans="1:8" ht="13.95" customHeight="1" x14ac:dyDescent="0.25">
      <c r="A8" s="25">
        <v>3010</v>
      </c>
      <c r="B8" s="26" t="s">
        <v>106</v>
      </c>
      <c r="C8" s="27"/>
      <c r="D8" s="50">
        <f>'Amend #3'!F8</f>
        <v>0</v>
      </c>
      <c r="E8" s="50"/>
      <c r="F8" s="50">
        <f>D8+E8</f>
        <v>0</v>
      </c>
    </row>
    <row r="9" spans="1:8" ht="13.95" customHeight="1" x14ac:dyDescent="0.25">
      <c r="A9" s="28">
        <v>3020</v>
      </c>
      <c r="B9" s="29" t="s">
        <v>107</v>
      </c>
      <c r="C9" s="30"/>
      <c r="D9" s="50">
        <f>'Amend #3'!F9</f>
        <v>0</v>
      </c>
      <c r="E9" s="50"/>
      <c r="F9" s="50">
        <f t="shared" ref="F9:F13" si="0">D9+E9</f>
        <v>0</v>
      </c>
      <c r="G9" s="19"/>
    </row>
    <row r="10" spans="1:8" ht="13.95" customHeight="1" x14ac:dyDescent="0.25">
      <c r="A10" s="28">
        <v>3060</v>
      </c>
      <c r="B10" s="29" t="s">
        <v>108</v>
      </c>
      <c r="C10" s="30"/>
      <c r="D10" s="50">
        <f>'Amend #3'!F10</f>
        <v>0</v>
      </c>
      <c r="E10" s="50"/>
      <c r="F10" s="50">
        <f t="shared" si="0"/>
        <v>0</v>
      </c>
      <c r="G10" s="19"/>
    </row>
    <row r="11" spans="1:8" ht="13.95" customHeight="1" x14ac:dyDescent="0.25">
      <c r="A11" s="28">
        <v>3070</v>
      </c>
      <c r="B11" s="29" t="s">
        <v>109</v>
      </c>
      <c r="C11" s="30"/>
      <c r="D11" s="50">
        <f>'Amend #3'!F11</f>
        <v>0</v>
      </c>
      <c r="E11" s="50"/>
      <c r="F11" s="50">
        <f t="shared" si="0"/>
        <v>0</v>
      </c>
      <c r="G11" s="19"/>
    </row>
    <row r="12" spans="1:8" ht="13.95" customHeight="1" x14ac:dyDescent="0.25">
      <c r="A12" s="28">
        <v>3080</v>
      </c>
      <c r="B12" s="29" t="s">
        <v>110</v>
      </c>
      <c r="C12" s="30"/>
      <c r="D12" s="50">
        <f>'Amend #3'!F12</f>
        <v>0</v>
      </c>
      <c r="E12" s="50"/>
      <c r="F12" s="50">
        <f t="shared" si="0"/>
        <v>0</v>
      </c>
      <c r="G12" s="19"/>
    </row>
    <row r="13" spans="1:8" ht="13.95" customHeight="1" x14ac:dyDescent="0.25">
      <c r="A13" s="28">
        <v>3090</v>
      </c>
      <c r="B13" s="29" t="s">
        <v>64</v>
      </c>
      <c r="C13" s="30"/>
      <c r="D13" s="50">
        <f>'Amend #3'!F13</f>
        <v>0</v>
      </c>
      <c r="E13" s="50"/>
      <c r="F13" s="50">
        <f t="shared" si="0"/>
        <v>0</v>
      </c>
      <c r="G13" s="19"/>
    </row>
    <row r="14" spans="1:8" ht="13.95" customHeight="1" x14ac:dyDescent="0.25">
      <c r="A14" s="28"/>
      <c r="B14" s="3"/>
      <c r="C14" s="3"/>
      <c r="D14" s="50"/>
      <c r="E14" s="50"/>
      <c r="F14" s="50"/>
      <c r="G14" s="19"/>
    </row>
    <row r="15" spans="1:8" ht="13.95" customHeight="1" thickBot="1" x14ac:dyDescent="0.3">
      <c r="A15" s="8"/>
      <c r="B15" s="7" t="s">
        <v>26</v>
      </c>
      <c r="C15" s="7"/>
      <c r="D15" s="51">
        <f>SUM(D8:D14)</f>
        <v>0</v>
      </c>
      <c r="E15" s="51">
        <f t="shared" ref="E15:F15" si="1">SUM(E8:E14)</f>
        <v>0</v>
      </c>
      <c r="F15" s="51">
        <f t="shared" si="1"/>
        <v>0</v>
      </c>
      <c r="G15" s="19"/>
    </row>
    <row r="16" spans="1:8" ht="13.95" customHeight="1" thickTop="1" x14ac:dyDescent="0.25">
      <c r="A16" s="8"/>
      <c r="B16" s="5"/>
      <c r="C16" s="5"/>
      <c r="D16" s="52"/>
      <c r="E16" s="52"/>
      <c r="F16" s="52"/>
    </row>
    <row r="17" spans="1:7" ht="13.95" customHeight="1" x14ac:dyDescent="0.25">
      <c r="A17" s="5" t="s">
        <v>7</v>
      </c>
      <c r="B17" s="3"/>
      <c r="C17" s="3"/>
      <c r="D17" s="52"/>
      <c r="E17" s="52"/>
      <c r="F17" s="52"/>
    </row>
    <row r="18" spans="1:7" ht="13.95" customHeight="1" x14ac:dyDescent="0.25">
      <c r="A18" s="5" t="s">
        <v>54</v>
      </c>
      <c r="B18" s="3"/>
      <c r="C18" s="3"/>
      <c r="D18" s="52"/>
      <c r="E18" s="52"/>
      <c r="F18" s="52"/>
    </row>
    <row r="19" spans="1:7" ht="13.95" customHeight="1" x14ac:dyDescent="0.25">
      <c r="A19" s="29">
        <v>4000</v>
      </c>
      <c r="B19" s="32" t="s">
        <v>81</v>
      </c>
      <c r="C19" s="32"/>
      <c r="D19" s="53" t="s">
        <v>58</v>
      </c>
      <c r="E19" s="53" t="s">
        <v>58</v>
      </c>
      <c r="F19" s="53" t="s">
        <v>58</v>
      </c>
      <c r="G19" s="83" t="s">
        <v>41</v>
      </c>
    </row>
    <row r="20" spans="1:7" ht="13.95" customHeight="1" x14ac:dyDescent="0.25">
      <c r="A20" s="25">
        <v>4001</v>
      </c>
      <c r="B20" s="26" t="s">
        <v>2</v>
      </c>
      <c r="C20" s="27"/>
      <c r="D20" s="50">
        <f>'Amend #3'!F20</f>
        <v>0</v>
      </c>
      <c r="E20" s="50"/>
      <c r="F20" s="50">
        <f t="shared" ref="F20:F30" si="2">D20+E20</f>
        <v>0</v>
      </c>
    </row>
    <row r="21" spans="1:7" ht="13.95" customHeight="1" x14ac:dyDescent="0.25">
      <c r="A21" s="28">
        <v>4002</v>
      </c>
      <c r="B21" s="29" t="s">
        <v>6</v>
      </c>
      <c r="C21" s="30"/>
      <c r="D21" s="50">
        <f>'Amend #3'!F21</f>
        <v>0</v>
      </c>
      <c r="E21" s="50"/>
      <c r="F21" s="50">
        <f t="shared" si="2"/>
        <v>0</v>
      </c>
      <c r="G21" s="19"/>
    </row>
    <row r="22" spans="1:7" ht="13.95" customHeight="1" x14ac:dyDescent="0.25">
      <c r="A22" s="28">
        <v>4003</v>
      </c>
      <c r="B22" s="29" t="s">
        <v>111</v>
      </c>
      <c r="C22" s="30"/>
      <c r="D22" s="50">
        <f>'Amend #3'!F22</f>
        <v>0</v>
      </c>
      <c r="E22" s="50"/>
      <c r="F22" s="50">
        <f t="shared" si="2"/>
        <v>0</v>
      </c>
      <c r="G22" s="19"/>
    </row>
    <row r="23" spans="1:7" ht="13.95" customHeight="1" x14ac:dyDescent="0.25">
      <c r="A23" s="25">
        <v>4004</v>
      </c>
      <c r="B23" s="26" t="s">
        <v>112</v>
      </c>
      <c r="C23" s="27"/>
      <c r="D23" s="50">
        <f>'Amend #3'!F23</f>
        <v>0</v>
      </c>
      <c r="E23" s="50"/>
      <c r="F23" s="50">
        <f t="shared" si="2"/>
        <v>0</v>
      </c>
      <c r="G23" s="19"/>
    </row>
    <row r="24" spans="1:7" ht="13.95" customHeight="1" x14ac:dyDescent="0.25">
      <c r="A24" s="28">
        <v>4005</v>
      </c>
      <c r="B24" s="29" t="s">
        <v>66</v>
      </c>
      <c r="C24" s="30"/>
      <c r="D24" s="50">
        <f>'Amend #3'!F24</f>
        <v>0</v>
      </c>
      <c r="E24" s="50"/>
      <c r="F24" s="50">
        <f t="shared" si="2"/>
        <v>0</v>
      </c>
      <c r="G24" s="19"/>
    </row>
    <row r="25" spans="1:7" ht="13.95" customHeight="1" x14ac:dyDescent="0.25">
      <c r="A25" s="28">
        <v>4006</v>
      </c>
      <c r="B25" s="29" t="s">
        <v>67</v>
      </c>
      <c r="C25" s="30"/>
      <c r="D25" s="50">
        <f>'Amend #3'!F25</f>
        <v>0</v>
      </c>
      <c r="E25" s="50"/>
      <c r="F25" s="50">
        <f t="shared" si="2"/>
        <v>0</v>
      </c>
      <c r="G25" s="19"/>
    </row>
    <row r="26" spans="1:7" ht="13.95" customHeight="1" x14ac:dyDescent="0.25">
      <c r="A26" s="28">
        <v>4007</v>
      </c>
      <c r="B26" s="29" t="s">
        <v>113</v>
      </c>
      <c r="C26" s="30"/>
      <c r="D26" s="50">
        <f>'Amend #3'!F26</f>
        <v>0</v>
      </c>
      <c r="E26" s="50"/>
      <c r="F26" s="50">
        <f t="shared" si="2"/>
        <v>0</v>
      </c>
      <c r="G26" s="19"/>
    </row>
    <row r="27" spans="1:7" ht="13.95" customHeight="1" x14ac:dyDescent="0.25">
      <c r="A27" s="28">
        <v>4011</v>
      </c>
      <c r="B27" s="29" t="s">
        <v>114</v>
      </c>
      <c r="C27" s="30"/>
      <c r="D27" s="50">
        <f>'Amend #3'!F27</f>
        <v>0</v>
      </c>
      <c r="E27" s="50"/>
      <c r="F27" s="50">
        <f t="shared" si="2"/>
        <v>0</v>
      </c>
      <c r="G27" s="19"/>
    </row>
    <row r="28" spans="1:7" ht="13.95" customHeight="1" x14ac:dyDescent="0.25">
      <c r="A28" s="28">
        <v>4012</v>
      </c>
      <c r="B28" s="29" t="s">
        <v>115</v>
      </c>
      <c r="C28" s="30"/>
      <c r="D28" s="50">
        <f>'Amend #3'!F28</f>
        <v>0</v>
      </c>
      <c r="E28" s="50"/>
      <c r="F28" s="50">
        <f t="shared" si="2"/>
        <v>0</v>
      </c>
      <c r="G28" s="19"/>
    </row>
    <row r="29" spans="1:7" ht="13.95" customHeight="1" x14ac:dyDescent="0.25">
      <c r="A29" s="28">
        <v>4013</v>
      </c>
      <c r="B29" s="29" t="s">
        <v>116</v>
      </c>
      <c r="C29" s="30"/>
      <c r="D29" s="50">
        <f>'Amend #3'!F29</f>
        <v>0</v>
      </c>
      <c r="E29" s="50"/>
      <c r="F29" s="50">
        <f t="shared" si="2"/>
        <v>0</v>
      </c>
      <c r="G29" s="19"/>
    </row>
    <row r="30" spans="1:7" ht="13.95" customHeight="1" x14ac:dyDescent="0.25">
      <c r="A30" s="28">
        <v>4099</v>
      </c>
      <c r="B30" s="29" t="s">
        <v>117</v>
      </c>
      <c r="C30" s="30"/>
      <c r="D30" s="50">
        <f>'Amend #3'!F30</f>
        <v>0</v>
      </c>
      <c r="E30" s="50"/>
      <c r="F30" s="50">
        <f t="shared" si="2"/>
        <v>0</v>
      </c>
      <c r="G30" s="19"/>
    </row>
    <row r="31" spans="1:7" ht="13.95" customHeight="1" x14ac:dyDescent="0.25">
      <c r="A31" s="28"/>
      <c r="B31" s="29"/>
      <c r="C31" s="30"/>
      <c r="D31" s="54"/>
      <c r="E31" s="54"/>
      <c r="F31" s="54"/>
      <c r="G31" s="83"/>
    </row>
    <row r="32" spans="1:7" ht="13.95" customHeight="1" x14ac:dyDescent="0.25">
      <c r="A32" s="93"/>
      <c r="C32" s="5" t="s">
        <v>30</v>
      </c>
      <c r="D32" s="50">
        <f>SUM(D20:D30)</f>
        <v>0</v>
      </c>
      <c r="E32" s="50">
        <f t="shared" ref="E32:F32" si="3">SUM(E20:E30)</f>
        <v>0</v>
      </c>
      <c r="F32" s="50">
        <f t="shared" si="3"/>
        <v>0</v>
      </c>
      <c r="G32" s="83"/>
    </row>
    <row r="33" spans="1:7" ht="13.95" customHeight="1" x14ac:dyDescent="0.25">
      <c r="A33" s="93"/>
      <c r="C33" s="5"/>
      <c r="D33" s="92"/>
      <c r="E33" s="92"/>
      <c r="F33" s="92"/>
      <c r="G33" s="83"/>
    </row>
    <row r="34" spans="1:7" ht="13.95" customHeight="1" x14ac:dyDescent="0.25">
      <c r="A34" s="26">
        <v>4100</v>
      </c>
      <c r="B34" s="31" t="s">
        <v>82</v>
      </c>
      <c r="C34" s="31"/>
      <c r="D34" s="49" t="s">
        <v>58</v>
      </c>
      <c r="E34" s="49" t="s">
        <v>58</v>
      </c>
      <c r="F34" s="49" t="s">
        <v>58</v>
      </c>
      <c r="G34" s="83" t="s">
        <v>41</v>
      </c>
    </row>
    <row r="35" spans="1:7" ht="13.95" customHeight="1" x14ac:dyDescent="0.25">
      <c r="A35" s="25">
        <v>4101</v>
      </c>
      <c r="B35" s="26" t="s">
        <v>8</v>
      </c>
      <c r="C35" s="27"/>
      <c r="D35" s="50">
        <f>'Amend #3'!F35</f>
        <v>0</v>
      </c>
      <c r="E35" s="50"/>
      <c r="F35" s="50">
        <f t="shared" ref="F35:F42" si="4">D35+E35</f>
        <v>0</v>
      </c>
      <c r="G35" s="83"/>
    </row>
    <row r="36" spans="1:7" ht="13.95" customHeight="1" x14ac:dyDescent="0.25">
      <c r="A36" s="28">
        <v>4102</v>
      </c>
      <c r="B36" s="29" t="s">
        <v>9</v>
      </c>
      <c r="C36" s="30"/>
      <c r="D36" s="50">
        <f>'Amend #3'!F36</f>
        <v>0</v>
      </c>
      <c r="E36" s="50"/>
      <c r="F36" s="50">
        <f t="shared" si="4"/>
        <v>0</v>
      </c>
      <c r="G36" s="19"/>
    </row>
    <row r="37" spans="1:7" ht="13.95" customHeight="1" x14ac:dyDescent="0.25">
      <c r="A37" s="28">
        <v>4104</v>
      </c>
      <c r="B37" s="29" t="s">
        <v>10</v>
      </c>
      <c r="C37" s="30"/>
      <c r="D37" s="50">
        <f>'Amend #3'!F37</f>
        <v>0</v>
      </c>
      <c r="E37" s="50"/>
      <c r="F37" s="50">
        <f t="shared" si="4"/>
        <v>0</v>
      </c>
      <c r="G37" s="19"/>
    </row>
    <row r="38" spans="1:7" ht="13.95" customHeight="1" x14ac:dyDescent="0.25">
      <c r="A38" s="28">
        <v>4106</v>
      </c>
      <c r="B38" s="29" t="s">
        <v>68</v>
      </c>
      <c r="C38" s="30"/>
      <c r="D38" s="50">
        <f>'Amend #3'!F38</f>
        <v>0</v>
      </c>
      <c r="E38" s="50"/>
      <c r="F38" s="50">
        <f t="shared" si="4"/>
        <v>0</v>
      </c>
      <c r="G38" s="19"/>
    </row>
    <row r="39" spans="1:7" ht="13.95" customHeight="1" x14ac:dyDescent="0.25">
      <c r="A39" s="28">
        <v>4107</v>
      </c>
      <c r="B39" s="29" t="s">
        <v>69</v>
      </c>
      <c r="C39" s="30"/>
      <c r="D39" s="50">
        <f>'Amend #3'!F39</f>
        <v>0</v>
      </c>
      <c r="E39" s="50"/>
      <c r="F39" s="50">
        <f t="shared" si="4"/>
        <v>0</v>
      </c>
      <c r="G39" s="19"/>
    </row>
    <row r="40" spans="1:7" ht="13.95" customHeight="1" x14ac:dyDescent="0.25">
      <c r="A40" s="28">
        <v>4108</v>
      </c>
      <c r="B40" s="29" t="s">
        <v>90</v>
      </c>
      <c r="C40" s="30"/>
      <c r="D40" s="50">
        <f>'Amend #3'!F40</f>
        <v>0</v>
      </c>
      <c r="E40" s="50"/>
      <c r="F40" s="50">
        <f t="shared" si="4"/>
        <v>0</v>
      </c>
      <c r="G40" s="19"/>
    </row>
    <row r="41" spans="1:7" ht="13.95" customHeight="1" x14ac:dyDescent="0.25">
      <c r="A41" s="28">
        <v>4109</v>
      </c>
      <c r="B41" s="29" t="s">
        <v>70</v>
      </c>
      <c r="C41" s="30"/>
      <c r="D41" s="50">
        <f>'Amend #3'!F41</f>
        <v>0</v>
      </c>
      <c r="E41" s="50"/>
      <c r="F41" s="50">
        <f t="shared" si="4"/>
        <v>0</v>
      </c>
      <c r="G41" s="19"/>
    </row>
    <row r="42" spans="1:7" ht="13.8" customHeight="1" x14ac:dyDescent="0.25">
      <c r="A42" s="28">
        <v>4199</v>
      </c>
      <c r="B42" s="29" t="s">
        <v>11</v>
      </c>
      <c r="C42" s="30"/>
      <c r="D42" s="50">
        <f>'Amend #3'!F42</f>
        <v>0</v>
      </c>
      <c r="E42" s="50"/>
      <c r="F42" s="50">
        <f t="shared" si="4"/>
        <v>0</v>
      </c>
      <c r="G42" s="19"/>
    </row>
    <row r="43" spans="1:7" ht="13.95" customHeight="1" x14ac:dyDescent="0.25">
      <c r="A43" s="28"/>
      <c r="B43" s="29"/>
      <c r="C43" s="30"/>
      <c r="D43" s="54"/>
      <c r="E43" s="54"/>
      <c r="F43" s="54"/>
      <c r="G43" s="83"/>
    </row>
    <row r="44" spans="1:7" ht="13.95" customHeight="1" x14ac:dyDescent="0.25">
      <c r="A44" s="93"/>
      <c r="C44" s="5" t="s">
        <v>31</v>
      </c>
      <c r="D44" s="54">
        <f>SUM(D35:D42)</f>
        <v>0</v>
      </c>
      <c r="E44" s="54">
        <f t="shared" ref="E44:F44" si="5">SUM(E35:E42)</f>
        <v>0</v>
      </c>
      <c r="F44" s="54">
        <f t="shared" si="5"/>
        <v>0</v>
      </c>
      <c r="G44" s="83"/>
    </row>
    <row r="45" spans="1:7" ht="13.95" customHeight="1" thickBot="1" x14ac:dyDescent="0.3">
      <c r="A45" s="93"/>
      <c r="B45" s="5" t="s">
        <v>32</v>
      </c>
      <c r="C45" s="9"/>
      <c r="D45" s="51">
        <f>SUM(D32+D44)</f>
        <v>0</v>
      </c>
      <c r="E45" s="51">
        <f t="shared" ref="E45:F45" si="6">SUM(E32+E44)</f>
        <v>0</v>
      </c>
      <c r="F45" s="51">
        <f t="shared" si="6"/>
        <v>0</v>
      </c>
      <c r="G45" s="83"/>
    </row>
    <row r="46" spans="1:7" ht="13.95" customHeight="1" thickTop="1" x14ac:dyDescent="0.25">
      <c r="A46" s="93"/>
      <c r="B46" s="10"/>
      <c r="C46" s="10"/>
      <c r="D46" s="55"/>
      <c r="E46" s="55"/>
      <c r="F46" s="55"/>
    </row>
    <row r="47" spans="1:7" ht="13.95" customHeight="1" x14ac:dyDescent="0.25">
      <c r="A47" s="31" t="s">
        <v>94</v>
      </c>
      <c r="B47" s="31"/>
      <c r="C47" s="31"/>
      <c r="D47" s="56"/>
      <c r="E47" s="56"/>
      <c r="F47" s="56"/>
    </row>
    <row r="48" spans="1:7" ht="13.95" customHeight="1" x14ac:dyDescent="0.25">
      <c r="A48" s="3">
        <v>4200</v>
      </c>
      <c r="B48" s="5" t="s">
        <v>118</v>
      </c>
      <c r="C48" s="5"/>
      <c r="D48" s="53" t="s">
        <v>58</v>
      </c>
      <c r="E48" s="53" t="s">
        <v>58</v>
      </c>
      <c r="F48" s="53" t="s">
        <v>58</v>
      </c>
      <c r="G48" s="83" t="s">
        <v>41</v>
      </c>
    </row>
    <row r="49" spans="1:7" ht="13.95" customHeight="1" x14ac:dyDescent="0.25">
      <c r="A49" s="28">
        <v>4203</v>
      </c>
      <c r="B49" s="29" t="s">
        <v>23</v>
      </c>
      <c r="C49" s="30"/>
      <c r="D49" s="50">
        <f>'Amend #3'!F49</f>
        <v>0</v>
      </c>
      <c r="E49" s="50"/>
      <c r="F49" s="50">
        <f t="shared" ref="F49:F80" si="7">D49+E49</f>
        <v>0</v>
      </c>
    </row>
    <row r="50" spans="1:7" ht="13.95" customHeight="1" x14ac:dyDescent="0.25">
      <c r="A50" s="28">
        <v>4204</v>
      </c>
      <c r="B50" s="29" t="s">
        <v>72</v>
      </c>
      <c r="C50" s="30"/>
      <c r="D50" s="50">
        <f>'Amend #3'!F50</f>
        <v>0</v>
      </c>
      <c r="E50" s="50"/>
      <c r="F50" s="50">
        <f t="shared" si="7"/>
        <v>0</v>
      </c>
      <c r="G50" s="19"/>
    </row>
    <row r="51" spans="1:7" ht="13.95" customHeight="1" x14ac:dyDescent="0.25">
      <c r="A51" s="28">
        <v>4208</v>
      </c>
      <c r="B51" s="29" t="s">
        <v>119</v>
      </c>
      <c r="C51" s="30"/>
      <c r="D51" s="50">
        <f>'Amend #3'!F51</f>
        <v>0</v>
      </c>
      <c r="E51" s="50"/>
      <c r="F51" s="50">
        <f t="shared" si="7"/>
        <v>0</v>
      </c>
      <c r="G51" s="19"/>
    </row>
    <row r="52" spans="1:7" ht="13.95" customHeight="1" x14ac:dyDescent="0.25">
      <c r="A52" s="28">
        <v>4209</v>
      </c>
      <c r="B52" s="29" t="s">
        <v>12</v>
      </c>
      <c r="C52" s="30"/>
      <c r="D52" s="50">
        <f>'Amend #3'!F52</f>
        <v>0</v>
      </c>
      <c r="E52" s="50"/>
      <c r="F52" s="50">
        <f t="shared" si="7"/>
        <v>0</v>
      </c>
      <c r="G52" s="19"/>
    </row>
    <row r="53" spans="1:7" ht="13.95" customHeight="1" x14ac:dyDescent="0.25">
      <c r="A53" s="28">
        <v>4217</v>
      </c>
      <c r="B53" s="29" t="s">
        <v>13</v>
      </c>
      <c r="C53" s="30"/>
      <c r="D53" s="50">
        <f>'Amend #3'!F53</f>
        <v>0</v>
      </c>
      <c r="E53" s="50"/>
      <c r="F53" s="50">
        <f t="shared" si="7"/>
        <v>0</v>
      </c>
      <c r="G53" s="19"/>
    </row>
    <row r="54" spans="1:7" ht="13.95" customHeight="1" x14ac:dyDescent="0.25">
      <c r="A54" s="28">
        <v>4218</v>
      </c>
      <c r="B54" s="29" t="s">
        <v>120</v>
      </c>
      <c r="C54" s="30"/>
      <c r="D54" s="50">
        <f>'Amend #3'!F54</f>
        <v>0</v>
      </c>
      <c r="E54" s="50"/>
      <c r="F54" s="50">
        <f t="shared" si="7"/>
        <v>0</v>
      </c>
      <c r="G54" s="19"/>
    </row>
    <row r="55" spans="1:7" ht="13.95" customHeight="1" x14ac:dyDescent="0.25">
      <c r="A55" s="28">
        <v>4221</v>
      </c>
      <c r="B55" s="29" t="s">
        <v>121</v>
      </c>
      <c r="C55" s="30"/>
      <c r="D55" s="50">
        <f>'Amend #3'!F55</f>
        <v>0</v>
      </c>
      <c r="E55" s="50"/>
      <c r="F55" s="50">
        <f t="shared" si="7"/>
        <v>0</v>
      </c>
      <c r="G55" s="19"/>
    </row>
    <row r="56" spans="1:7" ht="13.95" customHeight="1" x14ac:dyDescent="0.25">
      <c r="A56" s="28">
        <v>4229</v>
      </c>
      <c r="B56" s="29" t="s">
        <v>122</v>
      </c>
      <c r="C56" s="30"/>
      <c r="D56" s="50">
        <f>'Amend #3'!F56</f>
        <v>0</v>
      </c>
      <c r="E56" s="50"/>
      <c r="F56" s="50">
        <f t="shared" si="7"/>
        <v>0</v>
      </c>
      <c r="G56" s="19"/>
    </row>
    <row r="57" spans="1:7" ht="13.95" customHeight="1" x14ac:dyDescent="0.25">
      <c r="A57" s="28">
        <v>4232</v>
      </c>
      <c r="B57" s="29" t="s">
        <v>14</v>
      </c>
      <c r="C57" s="30"/>
      <c r="D57" s="50">
        <f>'Amend #3'!F57</f>
        <v>0</v>
      </c>
      <c r="E57" s="50"/>
      <c r="F57" s="50">
        <f t="shared" si="7"/>
        <v>0</v>
      </c>
      <c r="G57" s="19"/>
    </row>
    <row r="58" spans="1:7" ht="13.95" customHeight="1" x14ac:dyDescent="0.25">
      <c r="A58" s="28">
        <v>4233</v>
      </c>
      <c r="B58" s="29" t="s">
        <v>123</v>
      </c>
      <c r="C58" s="30"/>
      <c r="D58" s="50">
        <f>'Amend #3'!F58</f>
        <v>0</v>
      </c>
      <c r="E58" s="50"/>
      <c r="F58" s="50">
        <f t="shared" si="7"/>
        <v>0</v>
      </c>
      <c r="G58" s="19"/>
    </row>
    <row r="59" spans="1:7" ht="13.95" customHeight="1" x14ac:dyDescent="0.25">
      <c r="A59" s="28">
        <v>4234</v>
      </c>
      <c r="B59" s="29" t="s">
        <v>24</v>
      </c>
      <c r="C59" s="30"/>
      <c r="D59" s="50">
        <f>'Amend #3'!F59</f>
        <v>0</v>
      </c>
      <c r="E59" s="50"/>
      <c r="F59" s="50">
        <f t="shared" si="7"/>
        <v>0</v>
      </c>
      <c r="G59" s="19"/>
    </row>
    <row r="60" spans="1:7" ht="13.95" customHeight="1" x14ac:dyDescent="0.25">
      <c r="A60" s="28">
        <v>4235</v>
      </c>
      <c r="B60" s="29" t="s">
        <v>16</v>
      </c>
      <c r="C60" s="30"/>
      <c r="D60" s="50">
        <f>'Amend #3'!F60</f>
        <v>0</v>
      </c>
      <c r="E60" s="50"/>
      <c r="F60" s="50">
        <f t="shared" si="7"/>
        <v>0</v>
      </c>
      <c r="G60" s="19"/>
    </row>
    <row r="61" spans="1:7" ht="13.95" customHeight="1" x14ac:dyDescent="0.25">
      <c r="A61" s="28">
        <v>4236</v>
      </c>
      <c r="B61" s="29" t="s">
        <v>75</v>
      </c>
      <c r="C61" s="30"/>
      <c r="D61" s="50">
        <f>'Amend #3'!F61</f>
        <v>0</v>
      </c>
      <c r="E61" s="50"/>
      <c r="F61" s="50">
        <f t="shared" si="7"/>
        <v>0</v>
      </c>
      <c r="G61" s="19"/>
    </row>
    <row r="62" spans="1:7" ht="13.95" customHeight="1" x14ac:dyDescent="0.25">
      <c r="A62" s="28">
        <v>4237</v>
      </c>
      <c r="B62" s="29" t="s">
        <v>124</v>
      </c>
      <c r="C62" s="30"/>
      <c r="D62" s="50">
        <f>'Amend #3'!F62</f>
        <v>0</v>
      </c>
      <c r="E62" s="50"/>
      <c r="F62" s="50">
        <f t="shared" si="7"/>
        <v>0</v>
      </c>
      <c r="G62" s="19"/>
    </row>
    <row r="63" spans="1:7" ht="13.95" customHeight="1" x14ac:dyDescent="0.25">
      <c r="A63" s="28">
        <v>4238</v>
      </c>
      <c r="B63" s="29" t="s">
        <v>125</v>
      </c>
      <c r="C63" s="30"/>
      <c r="D63" s="50">
        <f>'Amend #3'!F63</f>
        <v>0</v>
      </c>
      <c r="E63" s="50"/>
      <c r="F63" s="50">
        <f t="shared" si="7"/>
        <v>0</v>
      </c>
      <c r="G63" s="19"/>
    </row>
    <row r="64" spans="1:7" ht="13.95" customHeight="1" x14ac:dyDescent="0.25">
      <c r="A64" s="28">
        <v>4239</v>
      </c>
      <c r="B64" s="29" t="s">
        <v>126</v>
      </c>
      <c r="C64" s="30"/>
      <c r="D64" s="50">
        <f>'Amend #3'!F64</f>
        <v>0</v>
      </c>
      <c r="E64" s="50"/>
      <c r="F64" s="50">
        <f t="shared" si="7"/>
        <v>0</v>
      </c>
      <c r="G64" s="19"/>
    </row>
    <row r="65" spans="1:7" ht="13.95" customHeight="1" x14ac:dyDescent="0.25">
      <c r="A65" s="28">
        <v>4240</v>
      </c>
      <c r="B65" s="29" t="s">
        <v>77</v>
      </c>
      <c r="C65" s="30"/>
      <c r="D65" s="50">
        <f>'Amend #3'!F65</f>
        <v>0</v>
      </c>
      <c r="E65" s="50"/>
      <c r="F65" s="50">
        <f t="shared" si="7"/>
        <v>0</v>
      </c>
      <c r="G65" s="19"/>
    </row>
    <row r="66" spans="1:7" ht="13.95" customHeight="1" x14ac:dyDescent="0.25">
      <c r="A66" s="28">
        <v>4241</v>
      </c>
      <c r="B66" s="29" t="s">
        <v>76</v>
      </c>
      <c r="C66" s="30"/>
      <c r="D66" s="50">
        <f>'Amend #3'!F66</f>
        <v>0</v>
      </c>
      <c r="E66" s="50"/>
      <c r="F66" s="50">
        <f t="shared" si="7"/>
        <v>0</v>
      </c>
      <c r="G66" s="19"/>
    </row>
    <row r="67" spans="1:7" ht="13.95" customHeight="1" x14ac:dyDescent="0.25">
      <c r="A67" s="28">
        <v>4242</v>
      </c>
      <c r="B67" s="29" t="s">
        <v>127</v>
      </c>
      <c r="C67" s="30"/>
      <c r="D67" s="50">
        <f>'Amend #3'!F67</f>
        <v>0</v>
      </c>
      <c r="E67" s="50"/>
      <c r="F67" s="50">
        <f t="shared" si="7"/>
        <v>0</v>
      </c>
      <c r="G67" s="19"/>
    </row>
    <row r="68" spans="1:7" ht="13.95" customHeight="1" x14ac:dyDescent="0.25">
      <c r="A68" s="28">
        <v>4243</v>
      </c>
      <c r="B68" s="29" t="s">
        <v>128</v>
      </c>
      <c r="C68" s="30"/>
      <c r="D68" s="50">
        <f>'Amend #3'!F68</f>
        <v>0</v>
      </c>
      <c r="E68" s="50"/>
      <c r="F68" s="50">
        <f t="shared" si="7"/>
        <v>0</v>
      </c>
      <c r="G68" s="19"/>
    </row>
    <row r="69" spans="1:7" ht="13.95" customHeight="1" x14ac:dyDescent="0.25">
      <c r="A69" s="28">
        <v>4244</v>
      </c>
      <c r="B69" s="29" t="s">
        <v>17</v>
      </c>
      <c r="C69" s="30"/>
      <c r="D69" s="50">
        <f>'Amend #3'!F69</f>
        <v>0</v>
      </c>
      <c r="E69" s="50"/>
      <c r="F69" s="50">
        <f t="shared" si="7"/>
        <v>0</v>
      </c>
      <c r="G69" s="19"/>
    </row>
    <row r="70" spans="1:7" ht="13.95" customHeight="1" x14ac:dyDescent="0.25">
      <c r="A70" s="28">
        <v>4245</v>
      </c>
      <c r="B70" s="29" t="s">
        <v>129</v>
      </c>
      <c r="C70" s="30"/>
      <c r="D70" s="50">
        <f>'Amend #3'!F70</f>
        <v>0</v>
      </c>
      <c r="E70" s="50"/>
      <c r="F70" s="50">
        <f t="shared" si="7"/>
        <v>0</v>
      </c>
      <c r="G70" s="19"/>
    </row>
    <row r="71" spans="1:7" ht="13.95" customHeight="1" x14ac:dyDescent="0.25">
      <c r="A71" s="28">
        <v>4246</v>
      </c>
      <c r="B71" s="29" t="s">
        <v>130</v>
      </c>
      <c r="C71" s="30"/>
      <c r="D71" s="50">
        <f>'Amend #3'!F71</f>
        <v>0</v>
      </c>
      <c r="E71" s="50"/>
      <c r="F71" s="50">
        <f t="shared" si="7"/>
        <v>0</v>
      </c>
      <c r="G71" s="19"/>
    </row>
    <row r="72" spans="1:7" ht="13.95" customHeight="1" x14ac:dyDescent="0.25">
      <c r="A72" s="28">
        <v>4247</v>
      </c>
      <c r="B72" s="29" t="s">
        <v>131</v>
      </c>
      <c r="C72" s="30"/>
      <c r="D72" s="50">
        <f>'Amend #3'!F72</f>
        <v>0</v>
      </c>
      <c r="E72" s="50"/>
      <c r="F72" s="50">
        <f t="shared" si="7"/>
        <v>0</v>
      </c>
      <c r="G72" s="19"/>
    </row>
    <row r="73" spans="1:7" ht="13.95" customHeight="1" x14ac:dyDescent="0.25">
      <c r="A73" s="28">
        <v>4248</v>
      </c>
      <c r="B73" s="29" t="s">
        <v>132</v>
      </c>
      <c r="C73" s="30"/>
      <c r="D73" s="50">
        <f>'Amend #3'!F73</f>
        <v>0</v>
      </c>
      <c r="E73" s="50"/>
      <c r="F73" s="50">
        <f t="shared" si="7"/>
        <v>0</v>
      </c>
      <c r="G73" s="19"/>
    </row>
    <row r="74" spans="1:7" ht="13.95" customHeight="1" x14ac:dyDescent="0.25">
      <c r="A74" s="28">
        <v>4249</v>
      </c>
      <c r="B74" s="29" t="s">
        <v>133</v>
      </c>
      <c r="C74" s="30"/>
      <c r="D74" s="50">
        <f>'Amend #3'!F74</f>
        <v>0</v>
      </c>
      <c r="E74" s="57"/>
      <c r="F74" s="50">
        <f t="shared" si="7"/>
        <v>0</v>
      </c>
      <c r="G74" s="19"/>
    </row>
    <row r="75" spans="1:7" ht="13.95" customHeight="1" x14ac:dyDescent="0.25">
      <c r="A75" s="28">
        <v>4250</v>
      </c>
      <c r="B75" s="29" t="s">
        <v>134</v>
      </c>
      <c r="C75" s="30"/>
      <c r="D75" s="50">
        <f>'Amend #3'!F75</f>
        <v>0</v>
      </c>
      <c r="E75" s="50"/>
      <c r="F75" s="50">
        <f t="shared" si="7"/>
        <v>0</v>
      </c>
      <c r="G75" s="19"/>
    </row>
    <row r="76" spans="1:7" ht="13.95" customHeight="1" x14ac:dyDescent="0.25">
      <c r="A76" s="28">
        <v>4251</v>
      </c>
      <c r="B76" s="29" t="s">
        <v>135</v>
      </c>
      <c r="C76" s="30"/>
      <c r="D76" s="50">
        <f>'Amend #3'!F76</f>
        <v>0</v>
      </c>
      <c r="E76" s="50"/>
      <c r="F76" s="50">
        <f t="shared" si="7"/>
        <v>0</v>
      </c>
      <c r="G76" s="19"/>
    </row>
    <row r="77" spans="1:7" ht="13.95" customHeight="1" x14ac:dyDescent="0.25">
      <c r="A77" s="28">
        <v>4252</v>
      </c>
      <c r="B77" s="29" t="s">
        <v>136</v>
      </c>
      <c r="C77" s="30"/>
      <c r="D77" s="50">
        <f>'Amend #3'!F77</f>
        <v>0</v>
      </c>
      <c r="E77" s="50"/>
      <c r="F77" s="50">
        <f t="shared" si="7"/>
        <v>0</v>
      </c>
      <c r="G77" s="19"/>
    </row>
    <row r="78" spans="1:7" ht="13.95" customHeight="1" x14ac:dyDescent="0.25">
      <c r="A78" s="28">
        <v>4253</v>
      </c>
      <c r="B78" s="29" t="s">
        <v>137</v>
      </c>
      <c r="C78" s="30"/>
      <c r="D78" s="50">
        <f>'Amend #3'!F78</f>
        <v>0</v>
      </c>
      <c r="E78" s="50"/>
      <c r="F78" s="50">
        <f t="shared" si="7"/>
        <v>0</v>
      </c>
      <c r="G78" s="19"/>
    </row>
    <row r="79" spans="1:7" ht="13.95" customHeight="1" x14ac:dyDescent="0.25">
      <c r="A79" s="28">
        <v>4254</v>
      </c>
      <c r="B79" s="29" t="s">
        <v>138</v>
      </c>
      <c r="C79" s="30"/>
      <c r="D79" s="50">
        <f>'Amend #3'!F79</f>
        <v>0</v>
      </c>
      <c r="E79" s="50"/>
      <c r="F79" s="50">
        <f t="shared" si="7"/>
        <v>0</v>
      </c>
      <c r="G79" s="19"/>
    </row>
    <row r="80" spans="1:7" ht="13.95" customHeight="1" x14ac:dyDescent="0.25">
      <c r="A80" s="28">
        <v>4299</v>
      </c>
      <c r="B80" s="29" t="s">
        <v>139</v>
      </c>
      <c r="C80" s="30"/>
      <c r="D80" s="50">
        <f>'Amend #3'!F80</f>
        <v>0</v>
      </c>
      <c r="E80" s="50"/>
      <c r="F80" s="50">
        <f t="shared" si="7"/>
        <v>0</v>
      </c>
      <c r="G80" s="19"/>
    </row>
    <row r="81" spans="1:7" ht="13.95" customHeight="1" x14ac:dyDescent="0.25">
      <c r="A81" s="28"/>
      <c r="B81" s="29"/>
      <c r="C81" s="30"/>
      <c r="D81" s="50"/>
      <c r="E81" s="50"/>
      <c r="F81" s="50"/>
      <c r="G81" s="19"/>
    </row>
    <row r="82" spans="1:7" ht="13.95" customHeight="1" x14ac:dyDescent="0.25">
      <c r="A82" s="93"/>
      <c r="B82" s="3"/>
      <c r="C82" s="32" t="s">
        <v>182</v>
      </c>
      <c r="D82" s="50">
        <f>SUM(D49:D81)</f>
        <v>0</v>
      </c>
      <c r="E82" s="50">
        <f t="shared" ref="E82:F82" si="8">SUM(E49:E81)</f>
        <v>0</v>
      </c>
      <c r="F82" s="50">
        <f t="shared" si="8"/>
        <v>0</v>
      </c>
      <c r="G82" s="17"/>
    </row>
    <row r="83" spans="1:7" ht="13.95" customHeight="1" x14ac:dyDescent="0.25">
      <c r="A83" s="93"/>
      <c r="B83" s="3"/>
      <c r="C83" s="3"/>
      <c r="D83" s="92"/>
      <c r="E83" s="92"/>
      <c r="F83" s="92"/>
      <c r="G83" s="17"/>
    </row>
    <row r="84" spans="1:7" ht="13.95" customHeight="1" x14ac:dyDescent="0.25">
      <c r="A84" s="3">
        <v>4300</v>
      </c>
      <c r="B84" s="5" t="s">
        <v>140</v>
      </c>
      <c r="C84" s="5"/>
      <c r="D84" s="49" t="s">
        <v>58</v>
      </c>
      <c r="E84" s="49" t="s">
        <v>58</v>
      </c>
      <c r="F84" s="49" t="s">
        <v>58</v>
      </c>
      <c r="G84" s="17" t="s">
        <v>41</v>
      </c>
    </row>
    <row r="85" spans="1:7" ht="13.95" customHeight="1" x14ac:dyDescent="0.25">
      <c r="A85" s="28">
        <v>4305</v>
      </c>
      <c r="B85" s="29" t="s">
        <v>141</v>
      </c>
      <c r="C85" s="30"/>
      <c r="D85" s="50">
        <f>'Amend #3'!F85</f>
        <v>0</v>
      </c>
      <c r="E85" s="50"/>
      <c r="F85" s="50">
        <f t="shared" ref="F85:F92" si="9">D85+E85</f>
        <v>0</v>
      </c>
      <c r="G85" s="19"/>
    </row>
    <row r="86" spans="1:7" ht="13.95" customHeight="1" x14ac:dyDescent="0.25">
      <c r="A86" s="28">
        <v>4307</v>
      </c>
      <c r="B86" s="29" t="s">
        <v>142</v>
      </c>
      <c r="C86" s="30"/>
      <c r="D86" s="50">
        <f>'Amend #3'!F86</f>
        <v>0</v>
      </c>
      <c r="E86" s="50"/>
      <c r="F86" s="50">
        <f t="shared" si="9"/>
        <v>0</v>
      </c>
      <c r="G86" s="19"/>
    </row>
    <row r="87" spans="1:7" ht="13.95" customHeight="1" x14ac:dyDescent="0.25">
      <c r="A87" s="28">
        <v>4333</v>
      </c>
      <c r="B87" s="29" t="s">
        <v>74</v>
      </c>
      <c r="C87" s="30"/>
      <c r="D87" s="50">
        <f>'Amend #3'!F87</f>
        <v>0</v>
      </c>
      <c r="E87" s="50"/>
      <c r="F87" s="50">
        <f t="shared" si="9"/>
        <v>0</v>
      </c>
      <c r="G87" s="19"/>
    </row>
    <row r="88" spans="1:7" ht="13.95" customHeight="1" x14ac:dyDescent="0.25">
      <c r="A88" s="28">
        <v>4337</v>
      </c>
      <c r="B88" s="29" t="s">
        <v>143</v>
      </c>
      <c r="C88" s="30"/>
      <c r="D88" s="50">
        <f>'Amend #3'!F88</f>
        <v>0</v>
      </c>
      <c r="E88" s="50"/>
      <c r="F88" s="50">
        <f t="shared" si="9"/>
        <v>0</v>
      </c>
      <c r="G88" s="19"/>
    </row>
    <row r="89" spans="1:7" ht="13.95" customHeight="1" x14ac:dyDescent="0.25">
      <c r="A89" s="28">
        <v>4338</v>
      </c>
      <c r="B89" s="29" t="s">
        <v>78</v>
      </c>
      <c r="C89" s="30"/>
      <c r="D89" s="50">
        <f>'Amend #3'!F89</f>
        <v>0</v>
      </c>
      <c r="E89" s="50"/>
      <c r="F89" s="50">
        <f t="shared" si="9"/>
        <v>0</v>
      </c>
      <c r="G89" s="19"/>
    </row>
    <row r="90" spans="1:7" ht="13.95" customHeight="1" x14ac:dyDescent="0.25">
      <c r="A90" s="28">
        <v>4339</v>
      </c>
      <c r="B90" s="29" t="s">
        <v>120</v>
      </c>
      <c r="C90" s="30"/>
      <c r="D90" s="50">
        <f>'Amend #3'!F90</f>
        <v>0</v>
      </c>
      <c r="E90" s="50"/>
      <c r="F90" s="50">
        <f t="shared" si="9"/>
        <v>0</v>
      </c>
      <c r="G90" s="19"/>
    </row>
    <row r="91" spans="1:7" ht="13.95" customHeight="1" x14ac:dyDescent="0.25">
      <c r="A91" s="28">
        <v>4340</v>
      </c>
      <c r="B91" s="29" t="s">
        <v>144</v>
      </c>
      <c r="C91" s="30"/>
      <c r="D91" s="50">
        <f>'Amend #3'!F91</f>
        <v>0</v>
      </c>
      <c r="E91" s="50"/>
      <c r="F91" s="50">
        <f t="shared" si="9"/>
        <v>0</v>
      </c>
      <c r="G91" s="19"/>
    </row>
    <row r="92" spans="1:7" ht="13.95" customHeight="1" x14ac:dyDescent="0.25">
      <c r="A92" s="28">
        <v>4399</v>
      </c>
      <c r="B92" s="29" t="s">
        <v>145</v>
      </c>
      <c r="C92" s="30"/>
      <c r="D92" s="50">
        <f>'Amend #3'!F92</f>
        <v>0</v>
      </c>
      <c r="E92" s="50"/>
      <c r="F92" s="50">
        <f t="shared" si="9"/>
        <v>0</v>
      </c>
      <c r="G92" s="19"/>
    </row>
    <row r="93" spans="1:7" ht="13.95" customHeight="1" x14ac:dyDescent="0.25">
      <c r="A93" s="28"/>
      <c r="B93" s="29"/>
      <c r="C93" s="30"/>
      <c r="D93" s="50"/>
      <c r="E93" s="50"/>
      <c r="F93" s="50"/>
      <c r="G93" s="19"/>
    </row>
    <row r="94" spans="1:7" ht="13.95" customHeight="1" x14ac:dyDescent="0.25">
      <c r="A94" s="93"/>
      <c r="B94" s="3"/>
      <c r="C94" s="32" t="s">
        <v>183</v>
      </c>
      <c r="D94" s="50">
        <f>SUM(D85:D93)</f>
        <v>0</v>
      </c>
      <c r="E94" s="50">
        <f t="shared" ref="E94:F94" si="10">SUM(E85:E93)</f>
        <v>0</v>
      </c>
      <c r="F94" s="50">
        <f t="shared" si="10"/>
        <v>0</v>
      </c>
      <c r="G94" s="17"/>
    </row>
    <row r="95" spans="1:7" ht="13.95" customHeight="1" x14ac:dyDescent="0.25">
      <c r="A95" s="93"/>
      <c r="B95" s="3"/>
      <c r="C95" s="3"/>
      <c r="D95" s="92"/>
      <c r="E95" s="92"/>
      <c r="F95" s="92"/>
      <c r="G95" s="17"/>
    </row>
    <row r="96" spans="1:7" ht="13.95" customHeight="1" x14ac:dyDescent="0.25">
      <c r="A96" s="29">
        <v>4400</v>
      </c>
      <c r="B96" s="32" t="s">
        <v>146</v>
      </c>
      <c r="C96" s="32"/>
      <c r="D96" s="49" t="s">
        <v>58</v>
      </c>
      <c r="E96" s="49" t="s">
        <v>58</v>
      </c>
      <c r="F96" s="49" t="s">
        <v>58</v>
      </c>
      <c r="G96" s="17" t="s">
        <v>41</v>
      </c>
    </row>
    <row r="97" spans="1:7" ht="13.95" customHeight="1" x14ac:dyDescent="0.25">
      <c r="A97" s="28">
        <v>4405</v>
      </c>
      <c r="B97" s="29" t="s">
        <v>147</v>
      </c>
      <c r="C97" s="30"/>
      <c r="D97" s="50">
        <f>'Amend #3'!F97</f>
        <v>0</v>
      </c>
      <c r="E97" s="50"/>
      <c r="F97" s="50">
        <f t="shared" ref="F97:F120" si="11">D97+E97</f>
        <v>0</v>
      </c>
      <c r="G97" s="19"/>
    </row>
    <row r="98" spans="1:7" ht="13.95" customHeight="1" x14ac:dyDescent="0.25">
      <c r="A98" s="28">
        <v>4406</v>
      </c>
      <c r="B98" s="29" t="s">
        <v>148</v>
      </c>
      <c r="C98" s="30"/>
      <c r="D98" s="50">
        <f>'Amend #3'!F98</f>
        <v>0</v>
      </c>
      <c r="E98" s="50"/>
      <c r="F98" s="50">
        <f t="shared" si="11"/>
        <v>0</v>
      </c>
      <c r="G98" s="19"/>
    </row>
    <row r="99" spans="1:7" ht="13.95" customHeight="1" x14ac:dyDescent="0.25">
      <c r="A99" s="28">
        <v>4410</v>
      </c>
      <c r="B99" s="29" t="s">
        <v>149</v>
      </c>
      <c r="C99" s="30"/>
      <c r="D99" s="50">
        <f>'Amend #3'!F99</f>
        <v>0</v>
      </c>
      <c r="E99" s="50"/>
      <c r="F99" s="50">
        <f t="shared" si="11"/>
        <v>0</v>
      </c>
      <c r="G99" s="19"/>
    </row>
    <row r="100" spans="1:7" ht="13.95" customHeight="1" x14ac:dyDescent="0.25">
      <c r="A100" s="28">
        <v>4413</v>
      </c>
      <c r="B100" s="29" t="s">
        <v>150</v>
      </c>
      <c r="C100" s="30"/>
      <c r="D100" s="50">
        <f>'Amend #3'!F100</f>
        <v>0</v>
      </c>
      <c r="E100" s="50"/>
      <c r="F100" s="50">
        <f t="shared" si="11"/>
        <v>0</v>
      </c>
      <c r="G100" s="19"/>
    </row>
    <row r="101" spans="1:7" ht="13.95" customHeight="1" x14ac:dyDescent="0.25">
      <c r="A101" s="28">
        <v>4418</v>
      </c>
      <c r="B101" s="29" t="s">
        <v>151</v>
      </c>
      <c r="C101" s="30"/>
      <c r="D101" s="50">
        <f>'Amend #3'!F101</f>
        <v>0</v>
      </c>
      <c r="E101" s="50"/>
      <c r="F101" s="50">
        <f t="shared" si="11"/>
        <v>0</v>
      </c>
      <c r="G101" s="19"/>
    </row>
    <row r="102" spans="1:7" ht="13.95" customHeight="1" x14ac:dyDescent="0.25">
      <c r="A102" s="28">
        <v>4419</v>
      </c>
      <c r="B102" s="29" t="s">
        <v>152</v>
      </c>
      <c r="C102" s="30"/>
      <c r="D102" s="50">
        <f>'Amend #3'!F102</f>
        <v>0</v>
      </c>
      <c r="E102" s="50"/>
      <c r="F102" s="50">
        <f t="shared" si="11"/>
        <v>0</v>
      </c>
      <c r="G102" s="19"/>
    </row>
    <row r="103" spans="1:7" ht="13.95" customHeight="1" x14ac:dyDescent="0.25">
      <c r="A103" s="28">
        <v>4422</v>
      </c>
      <c r="B103" s="29" t="s">
        <v>71</v>
      </c>
      <c r="C103" s="30"/>
      <c r="D103" s="50">
        <f>'Amend #3'!F103</f>
        <v>0</v>
      </c>
      <c r="E103" s="50"/>
      <c r="F103" s="50">
        <f t="shared" si="11"/>
        <v>0</v>
      </c>
      <c r="G103" s="19"/>
    </row>
    <row r="104" spans="1:7" ht="13.95" customHeight="1" x14ac:dyDescent="0.25">
      <c r="A104" s="28">
        <v>4423</v>
      </c>
      <c r="B104" s="29" t="s">
        <v>153</v>
      </c>
      <c r="C104" s="30"/>
      <c r="D104" s="50">
        <f>'Amend #3'!F104</f>
        <v>0</v>
      </c>
      <c r="E104" s="50"/>
      <c r="F104" s="50">
        <f t="shared" si="11"/>
        <v>0</v>
      </c>
      <c r="G104" s="19"/>
    </row>
    <row r="105" spans="1:7" ht="13.95" customHeight="1" x14ac:dyDescent="0.25">
      <c r="A105" s="28">
        <v>4424</v>
      </c>
      <c r="B105" s="29" t="s">
        <v>154</v>
      </c>
      <c r="C105" s="30"/>
      <c r="D105" s="50">
        <f>'Amend #3'!F105</f>
        <v>0</v>
      </c>
      <c r="E105" s="50"/>
      <c r="F105" s="50">
        <f t="shared" si="11"/>
        <v>0</v>
      </c>
      <c r="G105" s="19"/>
    </row>
    <row r="106" spans="1:7" ht="13.95" customHeight="1" x14ac:dyDescent="0.25">
      <c r="A106" s="28">
        <v>4426</v>
      </c>
      <c r="B106" s="29" t="s">
        <v>155</v>
      </c>
      <c r="C106" s="30"/>
      <c r="D106" s="50">
        <f>'Amend #3'!F106</f>
        <v>0</v>
      </c>
      <c r="E106" s="50"/>
      <c r="F106" s="50">
        <f t="shared" si="11"/>
        <v>0</v>
      </c>
      <c r="G106" s="19"/>
    </row>
    <row r="107" spans="1:7" ht="13.95" customHeight="1" x14ac:dyDescent="0.25">
      <c r="A107" s="28">
        <v>4427</v>
      </c>
      <c r="B107" s="29" t="s">
        <v>156</v>
      </c>
      <c r="C107" s="30"/>
      <c r="D107" s="50">
        <f>'Amend #3'!F107</f>
        <v>0</v>
      </c>
      <c r="E107" s="50"/>
      <c r="F107" s="50">
        <f t="shared" si="11"/>
        <v>0</v>
      </c>
      <c r="G107" s="19"/>
    </row>
    <row r="108" spans="1:7" ht="13.95" customHeight="1" x14ac:dyDescent="0.25">
      <c r="A108" s="28">
        <v>4428</v>
      </c>
      <c r="B108" s="29" t="s">
        <v>157</v>
      </c>
      <c r="C108" s="30"/>
      <c r="D108" s="50">
        <f>'Amend #3'!F108</f>
        <v>0</v>
      </c>
      <c r="E108" s="50"/>
      <c r="F108" s="50">
        <f t="shared" si="11"/>
        <v>0</v>
      </c>
      <c r="G108" s="19"/>
    </row>
    <row r="109" spans="1:7" ht="13.95" customHeight="1" x14ac:dyDescent="0.25">
      <c r="A109" s="28">
        <v>4429</v>
      </c>
      <c r="B109" s="29" t="s">
        <v>73</v>
      </c>
      <c r="C109" s="30"/>
      <c r="D109" s="50">
        <f>'Amend #3'!F109</f>
        <v>0</v>
      </c>
      <c r="E109" s="50"/>
      <c r="F109" s="50">
        <f t="shared" si="11"/>
        <v>0</v>
      </c>
      <c r="G109" s="19"/>
    </row>
    <row r="110" spans="1:7" ht="13.95" customHeight="1" x14ac:dyDescent="0.25">
      <c r="A110" s="28">
        <v>4430</v>
      </c>
      <c r="B110" s="29" t="s">
        <v>158</v>
      </c>
      <c r="C110" s="30"/>
      <c r="D110" s="50">
        <f>'Amend #3'!F110</f>
        <v>0</v>
      </c>
      <c r="E110" s="50"/>
      <c r="F110" s="50">
        <f t="shared" si="11"/>
        <v>0</v>
      </c>
      <c r="G110" s="19"/>
    </row>
    <row r="111" spans="1:7" ht="13.95" customHeight="1" x14ac:dyDescent="0.25">
      <c r="A111" s="28">
        <v>4431</v>
      </c>
      <c r="B111" s="29" t="s">
        <v>120</v>
      </c>
      <c r="C111" s="30"/>
      <c r="D111" s="50">
        <f>'Amend #3'!F111</f>
        <v>0</v>
      </c>
      <c r="E111" s="50"/>
      <c r="F111" s="50">
        <f t="shared" si="11"/>
        <v>0</v>
      </c>
      <c r="G111" s="19"/>
    </row>
    <row r="112" spans="1:7" ht="13.95" customHeight="1" x14ac:dyDescent="0.25">
      <c r="A112" s="28">
        <v>4432</v>
      </c>
      <c r="B112" s="29" t="s">
        <v>159</v>
      </c>
      <c r="C112" s="30"/>
      <c r="D112" s="50">
        <f>'Amend #3'!F112</f>
        <v>0</v>
      </c>
      <c r="E112" s="50"/>
      <c r="F112" s="50">
        <f t="shared" si="11"/>
        <v>0</v>
      </c>
      <c r="G112" s="19"/>
    </row>
    <row r="113" spans="1:7" ht="13.95" customHeight="1" x14ac:dyDescent="0.25">
      <c r="A113" s="28">
        <v>4433</v>
      </c>
      <c r="B113" s="29" t="s">
        <v>15</v>
      </c>
      <c r="C113" s="30"/>
      <c r="D113" s="50">
        <f>'Amend #3'!F113</f>
        <v>0</v>
      </c>
      <c r="E113" s="50"/>
      <c r="F113" s="50">
        <f t="shared" si="11"/>
        <v>0</v>
      </c>
      <c r="G113" s="19"/>
    </row>
    <row r="114" spans="1:7" ht="13.95" customHeight="1" x14ac:dyDescent="0.25">
      <c r="A114" s="28">
        <v>4435</v>
      </c>
      <c r="B114" s="29" t="s">
        <v>160</v>
      </c>
      <c r="C114" s="30"/>
      <c r="D114" s="50">
        <f>'Amend #3'!F114</f>
        <v>0</v>
      </c>
      <c r="E114" s="50"/>
      <c r="F114" s="50">
        <f t="shared" si="11"/>
        <v>0</v>
      </c>
      <c r="G114" s="19"/>
    </row>
    <row r="115" spans="1:7" ht="13.95" customHeight="1" x14ac:dyDescent="0.25">
      <c r="A115" s="28">
        <v>4436</v>
      </c>
      <c r="B115" s="29" t="s">
        <v>161</v>
      </c>
      <c r="C115" s="30"/>
      <c r="D115" s="50">
        <f>'Amend #3'!F115</f>
        <v>0</v>
      </c>
      <c r="E115" s="50"/>
      <c r="F115" s="50">
        <f t="shared" si="11"/>
        <v>0</v>
      </c>
      <c r="G115" s="19"/>
    </row>
    <row r="116" spans="1:7" ht="13.95" customHeight="1" x14ac:dyDescent="0.25">
      <c r="A116" s="28">
        <v>4437</v>
      </c>
      <c r="B116" s="29" t="s">
        <v>162</v>
      </c>
      <c r="C116" s="30"/>
      <c r="D116" s="50">
        <f>'Amend #3'!F116</f>
        <v>0</v>
      </c>
      <c r="E116" s="50"/>
      <c r="F116" s="50">
        <f t="shared" si="11"/>
        <v>0</v>
      </c>
      <c r="G116" s="19"/>
    </row>
    <row r="117" spans="1:7" ht="13.95" customHeight="1" x14ac:dyDescent="0.25">
      <c r="A117" s="28">
        <v>4438</v>
      </c>
      <c r="B117" s="29" t="s">
        <v>163</v>
      </c>
      <c r="C117" s="30"/>
      <c r="D117" s="50">
        <f>'Amend #3'!F117</f>
        <v>0</v>
      </c>
      <c r="E117" s="50"/>
      <c r="F117" s="50">
        <f t="shared" si="11"/>
        <v>0</v>
      </c>
      <c r="G117" s="19"/>
    </row>
    <row r="118" spans="1:7" ht="13.95" customHeight="1" x14ac:dyDescent="0.25">
      <c r="A118" s="28">
        <v>4439</v>
      </c>
      <c r="B118" s="29" t="s">
        <v>164</v>
      </c>
      <c r="C118" s="30"/>
      <c r="D118" s="50">
        <f>'Amend #3'!F118</f>
        <v>0</v>
      </c>
      <c r="E118" s="50"/>
      <c r="F118" s="50">
        <f t="shared" si="11"/>
        <v>0</v>
      </c>
      <c r="G118" s="19"/>
    </row>
    <row r="119" spans="1:7" ht="13.95" customHeight="1" x14ac:dyDescent="0.25">
      <c r="A119" s="28">
        <v>4440</v>
      </c>
      <c r="B119" s="29" t="s">
        <v>165</v>
      </c>
      <c r="C119" s="30"/>
      <c r="D119" s="50">
        <f>'Amend #3'!F119</f>
        <v>0</v>
      </c>
      <c r="E119" s="50"/>
      <c r="F119" s="50">
        <f t="shared" si="11"/>
        <v>0</v>
      </c>
      <c r="G119" s="19"/>
    </row>
    <row r="120" spans="1:7" ht="13.95" customHeight="1" x14ac:dyDescent="0.25">
      <c r="A120" s="28">
        <v>4499</v>
      </c>
      <c r="B120" s="29" t="s">
        <v>166</v>
      </c>
      <c r="C120" s="30"/>
      <c r="D120" s="50">
        <f>'Amend #3'!F120</f>
        <v>0</v>
      </c>
      <c r="E120" s="50"/>
      <c r="F120" s="50">
        <f t="shared" si="11"/>
        <v>0</v>
      </c>
      <c r="G120" s="19"/>
    </row>
    <row r="121" spans="1:7" ht="13.95" customHeight="1" x14ac:dyDescent="0.25">
      <c r="A121" s="28"/>
      <c r="B121" s="29"/>
      <c r="C121" s="30"/>
      <c r="D121" s="50"/>
      <c r="E121" s="50"/>
      <c r="F121" s="50"/>
      <c r="G121" s="19"/>
    </row>
    <row r="122" spans="1:7" ht="13.95" customHeight="1" x14ac:dyDescent="0.25">
      <c r="A122" s="93"/>
      <c r="B122" s="3"/>
      <c r="C122" s="32" t="s">
        <v>184</v>
      </c>
      <c r="D122" s="50">
        <f>SUM(D97:D121)</f>
        <v>0</v>
      </c>
      <c r="E122" s="50">
        <f>SUM(E97:E121)</f>
        <v>0</v>
      </c>
      <c r="F122" s="50">
        <f>SUM(F97:F121)</f>
        <v>0</v>
      </c>
      <c r="G122" s="8"/>
    </row>
    <row r="123" spans="1:7" ht="13.95" customHeight="1" x14ac:dyDescent="0.25">
      <c r="A123" s="93"/>
      <c r="B123" s="3"/>
      <c r="C123" s="3"/>
      <c r="D123" s="92"/>
      <c r="E123" s="92"/>
      <c r="F123" s="92"/>
      <c r="G123" s="8"/>
    </row>
    <row r="124" spans="1:7" ht="13.95" customHeight="1" x14ac:dyDescent="0.25">
      <c r="A124" s="93"/>
      <c r="B124" s="31" t="s">
        <v>56</v>
      </c>
      <c r="C124" s="33"/>
      <c r="D124" s="50">
        <f>D122+D94+D82</f>
        <v>0</v>
      </c>
      <c r="E124" s="50">
        <f>E122+E94+E82</f>
        <v>0</v>
      </c>
      <c r="F124" s="50">
        <f>F122+F94+F82</f>
        <v>0</v>
      </c>
      <c r="G124" s="19"/>
    </row>
    <row r="125" spans="1:7" ht="13.95" customHeight="1" thickBot="1" x14ac:dyDescent="0.3">
      <c r="A125" s="93"/>
      <c r="B125" s="32" t="s">
        <v>185</v>
      </c>
      <c r="C125" s="34"/>
      <c r="D125" s="51">
        <f>D124+D45</f>
        <v>0</v>
      </c>
      <c r="E125" s="51">
        <f>E124+E45</f>
        <v>0</v>
      </c>
      <c r="F125" s="51">
        <f>F124+F45</f>
        <v>0</v>
      </c>
      <c r="G125" s="19"/>
    </row>
    <row r="126" spans="1:7" ht="13.95" customHeight="1" thickTop="1" x14ac:dyDescent="0.25">
      <c r="A126" s="28"/>
      <c r="B126" s="29"/>
      <c r="C126" s="30"/>
      <c r="D126" s="50"/>
      <c r="E126" s="50"/>
      <c r="F126" s="50"/>
      <c r="G126" s="8"/>
    </row>
    <row r="127" spans="1:7" ht="13.95" customHeight="1" x14ac:dyDescent="0.25">
      <c r="A127" s="29">
        <v>4501</v>
      </c>
      <c r="B127" s="32" t="s">
        <v>167</v>
      </c>
      <c r="C127" s="30"/>
      <c r="D127" s="50">
        <f>'Amend #3'!F127</f>
        <v>0</v>
      </c>
      <c r="E127" s="50"/>
      <c r="F127" s="50">
        <f t="shared" ref="F127:F129" si="12">D127+E127</f>
        <v>0</v>
      </c>
    </row>
    <row r="128" spans="1:7" ht="13.95" customHeight="1" x14ac:dyDescent="0.25">
      <c r="A128" s="29">
        <v>4601</v>
      </c>
      <c r="B128" s="32" t="s">
        <v>168</v>
      </c>
      <c r="C128" s="30"/>
      <c r="D128" s="50">
        <f>'Amend #3'!F128</f>
        <v>0</v>
      </c>
      <c r="E128" s="50"/>
      <c r="F128" s="50">
        <f t="shared" si="12"/>
        <v>0</v>
      </c>
      <c r="G128" s="19"/>
    </row>
    <row r="129" spans="1:7" ht="13.95" customHeight="1" x14ac:dyDescent="0.25">
      <c r="A129" s="93"/>
      <c r="B129" s="6"/>
      <c r="C129" s="2"/>
      <c r="D129" s="50"/>
      <c r="E129" s="50"/>
      <c r="F129" s="50">
        <f t="shared" si="12"/>
        <v>0</v>
      </c>
      <c r="G129" s="19"/>
    </row>
    <row r="130" spans="1:7" ht="13.95" customHeight="1" thickBot="1" x14ac:dyDescent="0.3">
      <c r="A130" s="93"/>
      <c r="B130" s="31" t="s">
        <v>186</v>
      </c>
      <c r="C130" s="34"/>
      <c r="D130" s="51">
        <f>D125+D127+D128</f>
        <v>0</v>
      </c>
      <c r="E130" s="51">
        <f t="shared" ref="E130:F130" si="13">E125+E127+E128</f>
        <v>0</v>
      </c>
      <c r="F130" s="51">
        <f t="shared" si="13"/>
        <v>0</v>
      </c>
      <c r="G130" s="19"/>
    </row>
    <row r="131" spans="1:7" ht="13.95" customHeight="1" thickTop="1" x14ac:dyDescent="0.25">
      <c r="A131" s="93"/>
      <c r="B131" s="3"/>
      <c r="C131" s="3"/>
      <c r="D131" s="59"/>
      <c r="E131" s="59"/>
      <c r="F131" s="59"/>
    </row>
    <row r="132" spans="1:7" ht="13.95" customHeight="1" x14ac:dyDescent="0.25">
      <c r="A132" s="93"/>
      <c r="B132" s="3"/>
      <c r="C132" s="3"/>
      <c r="D132" s="52"/>
      <c r="E132" s="52"/>
      <c r="F132" s="52"/>
    </row>
    <row r="133" spans="1:7" ht="13.95" customHeight="1" x14ac:dyDescent="0.25">
      <c r="A133" s="26">
        <v>5000</v>
      </c>
      <c r="B133" s="31" t="s">
        <v>80</v>
      </c>
      <c r="C133" s="31"/>
      <c r="D133" s="60" t="s">
        <v>58</v>
      </c>
      <c r="E133" s="60" t="s">
        <v>58</v>
      </c>
      <c r="F133" s="60" t="s">
        <v>58</v>
      </c>
      <c r="G133" s="83" t="s">
        <v>41</v>
      </c>
    </row>
    <row r="134" spans="1:7" ht="13.95" customHeight="1" x14ac:dyDescent="0.25">
      <c r="A134" s="28">
        <v>5001</v>
      </c>
      <c r="B134" s="29" t="s">
        <v>22</v>
      </c>
      <c r="C134" s="30"/>
      <c r="D134" s="50">
        <f>'Amend #3'!F134</f>
        <v>0</v>
      </c>
      <c r="E134" s="50"/>
      <c r="F134" s="50">
        <f t="shared" ref="F134:F149" si="14">D134+E134</f>
        <v>0</v>
      </c>
    </row>
    <row r="135" spans="1:7" ht="13.95" customHeight="1" x14ac:dyDescent="0.25">
      <c r="A135" s="28">
        <v>5002</v>
      </c>
      <c r="B135" s="29" t="s">
        <v>20</v>
      </c>
      <c r="C135" s="30"/>
      <c r="D135" s="50">
        <f>'Amend #3'!F135</f>
        <v>0</v>
      </c>
      <c r="E135" s="50"/>
      <c r="F135" s="50">
        <f t="shared" si="14"/>
        <v>0</v>
      </c>
      <c r="G135" s="19"/>
    </row>
    <row r="136" spans="1:7" ht="13.95" customHeight="1" x14ac:dyDescent="0.25">
      <c r="A136" s="28">
        <v>5003</v>
      </c>
      <c r="B136" s="29" t="s">
        <v>169</v>
      </c>
      <c r="C136" s="30"/>
      <c r="D136" s="50">
        <f>'Amend #3'!F136</f>
        <v>0</v>
      </c>
      <c r="E136" s="50"/>
      <c r="F136" s="50">
        <f t="shared" si="14"/>
        <v>0</v>
      </c>
      <c r="G136" s="19"/>
    </row>
    <row r="137" spans="1:7" ht="13.95" customHeight="1" x14ac:dyDescent="0.25">
      <c r="A137" s="28">
        <v>5004</v>
      </c>
      <c r="B137" s="29" t="s">
        <v>170</v>
      </c>
      <c r="C137" s="30"/>
      <c r="D137" s="50">
        <f>'Amend #3'!F137</f>
        <v>0</v>
      </c>
      <c r="E137" s="50"/>
      <c r="F137" s="50">
        <f t="shared" si="14"/>
        <v>0</v>
      </c>
      <c r="G137" s="19"/>
    </row>
    <row r="138" spans="1:7" ht="13.95" customHeight="1" x14ac:dyDescent="0.25">
      <c r="A138" s="28">
        <v>5005</v>
      </c>
      <c r="B138" s="29" t="s">
        <v>171</v>
      </c>
      <c r="C138" s="30"/>
      <c r="D138" s="50">
        <f>'Amend #3'!F138</f>
        <v>0</v>
      </c>
      <c r="E138" s="50"/>
      <c r="F138" s="50">
        <f t="shared" si="14"/>
        <v>0</v>
      </c>
      <c r="G138" s="19"/>
    </row>
    <row r="139" spans="1:7" ht="13.95" customHeight="1" x14ac:dyDescent="0.25">
      <c r="A139" s="28">
        <v>5006</v>
      </c>
      <c r="B139" s="29" t="s">
        <v>172</v>
      </c>
      <c r="C139" s="30"/>
      <c r="D139" s="50">
        <f>'Amend #3'!F139</f>
        <v>0</v>
      </c>
      <c r="E139" s="50"/>
      <c r="F139" s="50">
        <f t="shared" si="14"/>
        <v>0</v>
      </c>
      <c r="G139" s="19"/>
    </row>
    <row r="140" spans="1:7" ht="13.95" customHeight="1" x14ac:dyDescent="0.25">
      <c r="A140" s="28">
        <v>5007</v>
      </c>
      <c r="B140" s="29" t="s">
        <v>173</v>
      </c>
      <c r="C140" s="30"/>
      <c r="D140" s="50">
        <f>'Amend #3'!F140</f>
        <v>0</v>
      </c>
      <c r="E140" s="50"/>
      <c r="F140" s="50">
        <f t="shared" si="14"/>
        <v>0</v>
      </c>
      <c r="G140" s="19"/>
    </row>
    <row r="141" spans="1:7" ht="13.95" customHeight="1" x14ac:dyDescent="0.25">
      <c r="A141" s="28">
        <v>5008</v>
      </c>
      <c r="B141" s="29" t="s">
        <v>174</v>
      </c>
      <c r="C141" s="30"/>
      <c r="D141" s="50">
        <f>'Amend #3'!F141</f>
        <v>0</v>
      </c>
      <c r="E141" s="50"/>
      <c r="F141" s="50">
        <f t="shared" si="14"/>
        <v>0</v>
      </c>
      <c r="G141" s="19"/>
    </row>
    <row r="142" spans="1:7" ht="13.95" customHeight="1" x14ac:dyDescent="0.25">
      <c r="A142" s="28">
        <v>5010</v>
      </c>
      <c r="B142" s="29" t="s">
        <v>21</v>
      </c>
      <c r="C142" s="30"/>
      <c r="D142" s="50">
        <f>'Amend #3'!F142</f>
        <v>0</v>
      </c>
      <c r="E142" s="50"/>
      <c r="F142" s="50">
        <f t="shared" si="14"/>
        <v>0</v>
      </c>
      <c r="G142" s="19"/>
    </row>
    <row r="143" spans="1:7" ht="13.95" customHeight="1" x14ac:dyDescent="0.25">
      <c r="A143" s="28">
        <v>5012</v>
      </c>
      <c r="B143" s="29" t="s">
        <v>18</v>
      </c>
      <c r="C143" s="30"/>
      <c r="D143" s="50">
        <f>'Amend #3'!F143</f>
        <v>0</v>
      </c>
      <c r="E143" s="50"/>
      <c r="F143" s="50">
        <f t="shared" si="14"/>
        <v>0</v>
      </c>
      <c r="G143" s="19"/>
    </row>
    <row r="144" spans="1:7" ht="13.95" customHeight="1" x14ac:dyDescent="0.25">
      <c r="A144" s="28">
        <v>5013</v>
      </c>
      <c r="B144" s="29" t="s">
        <v>175</v>
      </c>
      <c r="C144" s="30"/>
      <c r="D144" s="50">
        <f>'Amend #3'!F144</f>
        <v>0</v>
      </c>
      <c r="E144" s="50"/>
      <c r="F144" s="50">
        <f t="shared" si="14"/>
        <v>0</v>
      </c>
      <c r="G144" s="19"/>
    </row>
    <row r="145" spans="1:7" ht="13.95" customHeight="1" x14ac:dyDescent="0.25">
      <c r="A145" s="28">
        <v>5015</v>
      </c>
      <c r="B145" s="29" t="s">
        <v>27</v>
      </c>
      <c r="C145" s="30"/>
      <c r="D145" s="50">
        <f>'Amend #3'!F145</f>
        <v>0</v>
      </c>
      <c r="E145" s="58"/>
      <c r="F145" s="50">
        <f t="shared" si="14"/>
        <v>0</v>
      </c>
      <c r="G145" s="19"/>
    </row>
    <row r="146" spans="1:7" ht="13.95" customHeight="1" x14ac:dyDescent="0.25">
      <c r="A146" s="28">
        <v>5017</v>
      </c>
      <c r="B146" s="29" t="s">
        <v>176</v>
      </c>
      <c r="C146" s="30"/>
      <c r="D146" s="50">
        <f>'Amend #3'!F146</f>
        <v>0</v>
      </c>
      <c r="E146" s="58"/>
      <c r="F146" s="50">
        <f t="shared" si="14"/>
        <v>0</v>
      </c>
      <c r="G146" s="19"/>
    </row>
    <row r="147" spans="1:7" ht="13.95" customHeight="1" x14ac:dyDescent="0.25">
      <c r="A147" s="28">
        <v>5018</v>
      </c>
      <c r="B147" s="29" t="s">
        <v>177</v>
      </c>
      <c r="C147" s="30"/>
      <c r="D147" s="50">
        <f>'Amend #3'!F147</f>
        <v>0</v>
      </c>
      <c r="E147" s="57"/>
      <c r="F147" s="50">
        <f t="shared" si="14"/>
        <v>0</v>
      </c>
      <c r="G147" s="19"/>
    </row>
    <row r="148" spans="1:7" ht="13.95" customHeight="1" x14ac:dyDescent="0.25">
      <c r="A148" s="28">
        <v>5019</v>
      </c>
      <c r="B148" s="29" t="s">
        <v>187</v>
      </c>
      <c r="C148" s="30"/>
      <c r="D148" s="50">
        <f>'Amend #3'!F148</f>
        <v>0</v>
      </c>
      <c r="E148" s="57"/>
      <c r="F148" s="50">
        <f t="shared" si="14"/>
        <v>0</v>
      </c>
      <c r="G148" s="19"/>
    </row>
    <row r="149" spans="1:7" ht="13.95" customHeight="1" x14ac:dyDescent="0.25">
      <c r="A149" s="28">
        <v>5099</v>
      </c>
      <c r="B149" s="29" t="s">
        <v>178</v>
      </c>
      <c r="C149" s="30"/>
      <c r="D149" s="50">
        <f>'Amend #3'!F149</f>
        <v>0</v>
      </c>
      <c r="E149" s="50"/>
      <c r="F149" s="50">
        <f t="shared" si="14"/>
        <v>0</v>
      </c>
      <c r="G149" s="19"/>
    </row>
    <row r="150" spans="1:7" ht="13.95" customHeight="1" x14ac:dyDescent="0.25">
      <c r="A150" s="28"/>
      <c r="B150" s="29"/>
      <c r="C150" s="30"/>
      <c r="D150" s="50"/>
      <c r="E150" s="50"/>
      <c r="F150" s="50"/>
      <c r="G150" s="19"/>
    </row>
    <row r="151" spans="1:7" ht="13.95" customHeight="1" x14ac:dyDescent="0.25">
      <c r="A151" s="3">
        <v>6000</v>
      </c>
      <c r="B151" s="32" t="s">
        <v>79</v>
      </c>
      <c r="C151" s="30"/>
      <c r="D151" s="50"/>
      <c r="E151" s="50"/>
      <c r="F151" s="50"/>
      <c r="G151" s="19"/>
    </row>
    <row r="152" spans="1:7" ht="13.95" customHeight="1" x14ac:dyDescent="0.3">
      <c r="A152" s="28">
        <v>6001</v>
      </c>
      <c r="B152" s="29" t="s">
        <v>179</v>
      </c>
      <c r="C152" s="43"/>
      <c r="D152" s="50">
        <f>'Amend #3'!F152</f>
        <v>0</v>
      </c>
      <c r="E152" s="50"/>
      <c r="F152" s="50">
        <f t="shared" ref="F152:F154" si="15">D152+E152</f>
        <v>0</v>
      </c>
      <c r="G152" s="19"/>
    </row>
    <row r="153" spans="1:7" ht="13.95" customHeight="1" x14ac:dyDescent="0.3">
      <c r="A153" s="28">
        <v>6002</v>
      </c>
      <c r="B153" s="29" t="s">
        <v>180</v>
      </c>
      <c r="C153" s="43"/>
      <c r="D153" s="50">
        <f>'Amend #3'!F153</f>
        <v>0</v>
      </c>
      <c r="E153" s="50"/>
      <c r="F153" s="50">
        <f t="shared" si="15"/>
        <v>0</v>
      </c>
      <c r="G153" s="19"/>
    </row>
    <row r="154" spans="1:7" ht="13.95" customHeight="1" x14ac:dyDescent="0.3">
      <c r="A154" s="28">
        <v>6003</v>
      </c>
      <c r="B154" s="29" t="s">
        <v>181</v>
      </c>
      <c r="C154" s="15"/>
      <c r="D154" s="50">
        <f>'Amend #3'!F154</f>
        <v>0</v>
      </c>
      <c r="E154" s="50"/>
      <c r="F154" s="50">
        <f t="shared" si="15"/>
        <v>0</v>
      </c>
      <c r="G154" s="19"/>
    </row>
    <row r="155" spans="1:7" ht="13.95" customHeight="1" x14ac:dyDescent="0.25">
      <c r="A155" s="28"/>
      <c r="B155" s="29"/>
      <c r="C155" s="30"/>
      <c r="D155" s="50"/>
      <c r="E155" s="50"/>
      <c r="F155" s="50"/>
      <c r="G155" s="19"/>
    </row>
    <row r="156" spans="1:7" ht="13.95" customHeight="1" x14ac:dyDescent="0.25">
      <c r="A156" s="93"/>
      <c r="B156" s="32" t="s">
        <v>29</v>
      </c>
      <c r="C156" s="36"/>
      <c r="D156" s="50">
        <f>SUM(D134:D155)</f>
        <v>0</v>
      </c>
      <c r="E156" s="50">
        <f t="shared" ref="E156:F156" si="16">SUM(E134:E155)</f>
        <v>0</v>
      </c>
      <c r="F156" s="50">
        <f t="shared" si="16"/>
        <v>0</v>
      </c>
      <c r="G156" s="19"/>
    </row>
    <row r="157" spans="1:7" ht="13.95" customHeight="1" x14ac:dyDescent="0.25">
      <c r="A157" s="93"/>
      <c r="B157" s="3"/>
      <c r="C157" s="3"/>
      <c r="D157" s="49"/>
      <c r="E157" s="49"/>
      <c r="F157" s="49"/>
      <c r="G157" s="19"/>
    </row>
    <row r="158" spans="1:7" ht="13.95" customHeight="1" x14ac:dyDescent="0.25">
      <c r="A158" s="93"/>
      <c r="B158" s="5" t="s">
        <v>33</v>
      </c>
      <c r="C158" s="10"/>
      <c r="D158" s="50">
        <f>+D156+D15</f>
        <v>0</v>
      </c>
      <c r="E158" s="50">
        <f>+E156+E15</f>
        <v>0</v>
      </c>
      <c r="F158" s="50">
        <f>+F156+F15</f>
        <v>0</v>
      </c>
      <c r="G158" s="19"/>
    </row>
    <row r="159" spans="1:7" ht="13.95" customHeight="1" thickBot="1" x14ac:dyDescent="0.3">
      <c r="A159" s="93"/>
      <c r="B159" s="31" t="s">
        <v>19</v>
      </c>
      <c r="C159" s="35"/>
      <c r="D159" s="61">
        <f>D130</f>
        <v>0</v>
      </c>
      <c r="E159" s="61">
        <f t="shared" ref="E159:F159" si="17">E130</f>
        <v>0</v>
      </c>
      <c r="F159" s="61">
        <f t="shared" si="17"/>
        <v>0</v>
      </c>
      <c r="G159" s="19"/>
    </row>
    <row r="160" spans="1:7" ht="13.95" customHeight="1" thickTop="1" thickBot="1" x14ac:dyDescent="0.3">
      <c r="A160" s="18"/>
      <c r="C160" s="5" t="s">
        <v>63</v>
      </c>
      <c r="D160" s="16">
        <f>+D158-D159</f>
        <v>0</v>
      </c>
      <c r="E160" s="16">
        <f t="shared" ref="E160:F160" si="18">+E158-E159</f>
        <v>0</v>
      </c>
      <c r="F160" s="16">
        <f t="shared" si="18"/>
        <v>0</v>
      </c>
      <c r="G160" s="19"/>
    </row>
    <row r="161" spans="1:6" ht="13.95" customHeight="1" thickTop="1" x14ac:dyDescent="0.25">
      <c r="A161" s="93"/>
      <c r="B161" s="3"/>
      <c r="C161" s="3"/>
      <c r="D161" s="55"/>
      <c r="E161" s="52"/>
      <c r="F161" s="52"/>
    </row>
  </sheetData>
  <mergeCells count="1">
    <mergeCell ref="G5:G6"/>
  </mergeCells>
  <pageMargins left="0.25" right="0.25" top="0.5" bottom="0.5" header="0" footer="0.3"/>
  <pageSetup scale="77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AD351-6287-4608-A44C-73E646532E46}">
  <dimension ref="A1:H161"/>
  <sheetViews>
    <sheetView workbookViewId="0">
      <pane ySplit="6" topLeftCell="A7" activePane="bottomLeft" state="frozen"/>
      <selection activeCell="H12" sqref="H12"/>
      <selection pane="bottomLeft" activeCell="H12" sqref="H12"/>
    </sheetView>
  </sheetViews>
  <sheetFormatPr defaultRowHeight="13.2" x14ac:dyDescent="0.25"/>
  <cols>
    <col min="2" max="2" width="15.33203125" customWidth="1"/>
    <col min="3" max="3" width="35.6640625" customWidth="1"/>
    <col min="4" max="6" width="12.77734375" style="45" customWidth="1"/>
    <col min="7" max="7" width="30.44140625" customWidth="1"/>
  </cols>
  <sheetData>
    <row r="1" spans="1:8" ht="15.6" x14ac:dyDescent="0.3">
      <c r="B1" s="103" t="s">
        <v>220</v>
      </c>
      <c r="H1" s="103" t="s">
        <v>212</v>
      </c>
    </row>
    <row r="2" spans="1:8" ht="15.6" hidden="1" x14ac:dyDescent="0.3">
      <c r="A2" s="103" t="s">
        <v>221</v>
      </c>
      <c r="B2" s="103"/>
      <c r="H2" s="103"/>
    </row>
    <row r="3" spans="1:8" ht="17.399999999999999" x14ac:dyDescent="0.3">
      <c r="A3" s="84" t="s">
        <v>209</v>
      </c>
      <c r="B3" s="84"/>
      <c r="C3" s="91">
        <f>'Proposed Budget'!C3</f>
        <v>0</v>
      </c>
      <c r="D3" s="44" t="s">
        <v>40</v>
      </c>
      <c r="F3" s="24"/>
    </row>
    <row r="4" spans="1:8" x14ac:dyDescent="0.25">
      <c r="A4" s="83"/>
      <c r="B4" s="83"/>
      <c r="C4" s="17"/>
      <c r="D4" s="46"/>
      <c r="E4" s="46"/>
      <c r="F4" s="46"/>
      <c r="G4" s="18"/>
    </row>
    <row r="5" spans="1:8" ht="13.2" customHeight="1" x14ac:dyDescent="0.25">
      <c r="A5" s="11"/>
      <c r="B5" s="12"/>
      <c r="C5" s="12"/>
      <c r="D5" s="94" t="s">
        <v>202</v>
      </c>
      <c r="E5" s="94" t="s">
        <v>195</v>
      </c>
      <c r="F5" s="94" t="s">
        <v>203</v>
      </c>
      <c r="G5" s="107" t="s">
        <v>196</v>
      </c>
    </row>
    <row r="6" spans="1:8" x14ac:dyDescent="0.25">
      <c r="A6" s="23" t="s">
        <v>34</v>
      </c>
      <c r="B6" s="22" t="s">
        <v>0</v>
      </c>
      <c r="C6" s="13"/>
      <c r="D6" s="96" t="s">
        <v>216</v>
      </c>
      <c r="E6" s="105" t="s">
        <v>197</v>
      </c>
      <c r="F6" s="98" t="s">
        <v>216</v>
      </c>
      <c r="G6" s="108"/>
    </row>
    <row r="7" spans="1:8" ht="13.95" customHeight="1" x14ac:dyDescent="0.25">
      <c r="A7" s="31" t="s">
        <v>1</v>
      </c>
      <c r="B7" s="26"/>
      <c r="C7" s="26"/>
      <c r="D7" s="49" t="s">
        <v>58</v>
      </c>
      <c r="E7" s="49" t="s">
        <v>55</v>
      </c>
      <c r="F7" s="49" t="s">
        <v>55</v>
      </c>
      <c r="G7" s="17" t="s">
        <v>41</v>
      </c>
    </row>
    <row r="8" spans="1:8" ht="13.95" customHeight="1" x14ac:dyDescent="0.25">
      <c r="A8" s="25">
        <v>3010</v>
      </c>
      <c r="B8" s="26" t="s">
        <v>106</v>
      </c>
      <c r="C8" s="27"/>
      <c r="D8" s="50">
        <f>'Amend #4'!F8</f>
        <v>0</v>
      </c>
      <c r="E8" s="50"/>
      <c r="F8" s="50">
        <f>D8+E8</f>
        <v>0</v>
      </c>
    </row>
    <row r="9" spans="1:8" ht="13.95" customHeight="1" x14ac:dyDescent="0.25">
      <c r="A9" s="28">
        <v>3020</v>
      </c>
      <c r="B9" s="29" t="s">
        <v>107</v>
      </c>
      <c r="C9" s="30"/>
      <c r="D9" s="50">
        <f>'Amend #4'!F9</f>
        <v>0</v>
      </c>
      <c r="E9" s="50"/>
      <c r="F9" s="50">
        <f t="shared" ref="F9:F13" si="0">D9+E9</f>
        <v>0</v>
      </c>
      <c r="G9" s="19"/>
    </row>
    <row r="10" spans="1:8" ht="13.95" customHeight="1" x14ac:dyDescent="0.25">
      <c r="A10" s="28">
        <v>3060</v>
      </c>
      <c r="B10" s="29" t="s">
        <v>108</v>
      </c>
      <c r="C10" s="30"/>
      <c r="D10" s="50">
        <f>'Amend #4'!F10</f>
        <v>0</v>
      </c>
      <c r="E10" s="50"/>
      <c r="F10" s="50">
        <f t="shared" si="0"/>
        <v>0</v>
      </c>
      <c r="G10" s="19"/>
    </row>
    <row r="11" spans="1:8" ht="13.95" customHeight="1" x14ac:dyDescent="0.25">
      <c r="A11" s="28">
        <v>3070</v>
      </c>
      <c r="B11" s="29" t="s">
        <v>109</v>
      </c>
      <c r="C11" s="30"/>
      <c r="D11" s="50">
        <f>'Amend #4'!F11</f>
        <v>0</v>
      </c>
      <c r="E11" s="50"/>
      <c r="F11" s="50">
        <f t="shared" si="0"/>
        <v>0</v>
      </c>
      <c r="G11" s="19"/>
    </row>
    <row r="12" spans="1:8" ht="13.95" customHeight="1" x14ac:dyDescent="0.25">
      <c r="A12" s="28">
        <v>3080</v>
      </c>
      <c r="B12" s="29" t="s">
        <v>110</v>
      </c>
      <c r="C12" s="30"/>
      <c r="D12" s="50">
        <f>'Amend #4'!F12</f>
        <v>0</v>
      </c>
      <c r="E12" s="50"/>
      <c r="F12" s="50">
        <f t="shared" si="0"/>
        <v>0</v>
      </c>
      <c r="G12" s="19"/>
    </row>
    <row r="13" spans="1:8" ht="13.95" customHeight="1" x14ac:dyDescent="0.25">
      <c r="A13" s="28">
        <v>3090</v>
      </c>
      <c r="B13" s="29" t="s">
        <v>64</v>
      </c>
      <c r="C13" s="30"/>
      <c r="D13" s="50">
        <f>'Amend #4'!F13</f>
        <v>0</v>
      </c>
      <c r="E13" s="50"/>
      <c r="F13" s="50">
        <f t="shared" si="0"/>
        <v>0</v>
      </c>
      <c r="G13" s="19"/>
    </row>
    <row r="14" spans="1:8" ht="13.95" customHeight="1" x14ac:dyDescent="0.25">
      <c r="A14" s="28"/>
      <c r="B14" s="3"/>
      <c r="C14" s="3"/>
      <c r="D14" s="50"/>
      <c r="E14" s="50"/>
      <c r="F14" s="50"/>
      <c r="G14" s="19"/>
    </row>
    <row r="15" spans="1:8" ht="13.95" customHeight="1" thickBot="1" x14ac:dyDescent="0.3">
      <c r="A15" s="8"/>
      <c r="B15" s="7" t="s">
        <v>26</v>
      </c>
      <c r="C15" s="7"/>
      <c r="D15" s="51">
        <f>SUM(D8:D14)</f>
        <v>0</v>
      </c>
      <c r="E15" s="51">
        <f t="shared" ref="E15:F15" si="1">SUM(E8:E14)</f>
        <v>0</v>
      </c>
      <c r="F15" s="51">
        <f t="shared" si="1"/>
        <v>0</v>
      </c>
      <c r="G15" s="19"/>
    </row>
    <row r="16" spans="1:8" ht="13.95" customHeight="1" thickTop="1" x14ac:dyDescent="0.25">
      <c r="A16" s="8"/>
      <c r="B16" s="5"/>
      <c r="C16" s="5"/>
      <c r="D16" s="52"/>
      <c r="E16" s="52"/>
      <c r="F16" s="52"/>
    </row>
    <row r="17" spans="1:7" ht="13.95" customHeight="1" x14ac:dyDescent="0.25">
      <c r="A17" s="5" t="s">
        <v>7</v>
      </c>
      <c r="B17" s="3"/>
      <c r="C17" s="3"/>
      <c r="D17" s="52"/>
      <c r="E17" s="52"/>
      <c r="F17" s="52"/>
    </row>
    <row r="18" spans="1:7" ht="13.95" customHeight="1" x14ac:dyDescent="0.25">
      <c r="A18" s="5" t="s">
        <v>54</v>
      </c>
      <c r="B18" s="3"/>
      <c r="C18" s="3"/>
      <c r="D18" s="52"/>
      <c r="E18" s="52"/>
      <c r="F18" s="52"/>
    </row>
    <row r="19" spans="1:7" ht="13.95" customHeight="1" x14ac:dyDescent="0.25">
      <c r="A19" s="29">
        <v>4000</v>
      </c>
      <c r="B19" s="32" t="s">
        <v>81</v>
      </c>
      <c r="C19" s="32"/>
      <c r="D19" s="53" t="s">
        <v>58</v>
      </c>
      <c r="E19" s="53" t="s">
        <v>58</v>
      </c>
      <c r="F19" s="53" t="s">
        <v>58</v>
      </c>
      <c r="G19" s="83" t="s">
        <v>41</v>
      </c>
    </row>
    <row r="20" spans="1:7" ht="13.95" customHeight="1" x14ac:dyDescent="0.25">
      <c r="A20" s="25">
        <v>4001</v>
      </c>
      <c r="B20" s="26" t="s">
        <v>2</v>
      </c>
      <c r="C20" s="27"/>
      <c r="D20" s="50">
        <f>'Amend #4'!F20</f>
        <v>0</v>
      </c>
      <c r="E20" s="50"/>
      <c r="F20" s="50">
        <f t="shared" ref="F20:F30" si="2">D20+E20</f>
        <v>0</v>
      </c>
    </row>
    <row r="21" spans="1:7" ht="13.95" customHeight="1" x14ac:dyDescent="0.25">
      <c r="A21" s="28">
        <v>4002</v>
      </c>
      <c r="B21" s="29" t="s">
        <v>6</v>
      </c>
      <c r="C21" s="30"/>
      <c r="D21" s="50">
        <f>'Amend #4'!F21</f>
        <v>0</v>
      </c>
      <c r="E21" s="50"/>
      <c r="F21" s="50">
        <f t="shared" si="2"/>
        <v>0</v>
      </c>
      <c r="G21" s="19"/>
    </row>
    <row r="22" spans="1:7" ht="13.95" customHeight="1" x14ac:dyDescent="0.25">
      <c r="A22" s="28">
        <v>4003</v>
      </c>
      <c r="B22" s="29" t="s">
        <v>111</v>
      </c>
      <c r="C22" s="30"/>
      <c r="D22" s="50">
        <f>'Amend #4'!F22</f>
        <v>0</v>
      </c>
      <c r="E22" s="50"/>
      <c r="F22" s="50">
        <f t="shared" si="2"/>
        <v>0</v>
      </c>
      <c r="G22" s="19"/>
    </row>
    <row r="23" spans="1:7" ht="13.95" customHeight="1" x14ac:dyDescent="0.25">
      <c r="A23" s="25">
        <v>4004</v>
      </c>
      <c r="B23" s="26" t="s">
        <v>112</v>
      </c>
      <c r="C23" s="27"/>
      <c r="D23" s="50">
        <f>'Amend #4'!F23</f>
        <v>0</v>
      </c>
      <c r="E23" s="50"/>
      <c r="F23" s="50">
        <f t="shared" si="2"/>
        <v>0</v>
      </c>
      <c r="G23" s="19"/>
    </row>
    <row r="24" spans="1:7" ht="13.95" customHeight="1" x14ac:dyDescent="0.25">
      <c r="A24" s="28">
        <v>4005</v>
      </c>
      <c r="B24" s="29" t="s">
        <v>66</v>
      </c>
      <c r="C24" s="30"/>
      <c r="D24" s="50">
        <f>'Amend #4'!F24</f>
        <v>0</v>
      </c>
      <c r="E24" s="50"/>
      <c r="F24" s="50">
        <f t="shared" si="2"/>
        <v>0</v>
      </c>
      <c r="G24" s="19"/>
    </row>
    <row r="25" spans="1:7" ht="13.95" customHeight="1" x14ac:dyDescent="0.25">
      <c r="A25" s="28">
        <v>4006</v>
      </c>
      <c r="B25" s="29" t="s">
        <v>67</v>
      </c>
      <c r="C25" s="30"/>
      <c r="D25" s="50">
        <f>'Amend #4'!F25</f>
        <v>0</v>
      </c>
      <c r="E25" s="50"/>
      <c r="F25" s="50">
        <f t="shared" si="2"/>
        <v>0</v>
      </c>
      <c r="G25" s="19"/>
    </row>
    <row r="26" spans="1:7" ht="13.95" customHeight="1" x14ac:dyDescent="0.25">
      <c r="A26" s="28">
        <v>4007</v>
      </c>
      <c r="B26" s="29" t="s">
        <v>113</v>
      </c>
      <c r="C26" s="30"/>
      <c r="D26" s="50">
        <f>'Amend #4'!F26</f>
        <v>0</v>
      </c>
      <c r="E26" s="50"/>
      <c r="F26" s="50">
        <f t="shared" si="2"/>
        <v>0</v>
      </c>
      <c r="G26" s="19"/>
    </row>
    <row r="27" spans="1:7" ht="13.95" customHeight="1" x14ac:dyDescent="0.25">
      <c r="A27" s="28">
        <v>4011</v>
      </c>
      <c r="B27" s="29" t="s">
        <v>114</v>
      </c>
      <c r="C27" s="30"/>
      <c r="D27" s="50">
        <f>'Amend #4'!F27</f>
        <v>0</v>
      </c>
      <c r="E27" s="50"/>
      <c r="F27" s="50">
        <f t="shared" si="2"/>
        <v>0</v>
      </c>
      <c r="G27" s="19"/>
    </row>
    <row r="28" spans="1:7" ht="13.95" customHeight="1" x14ac:dyDescent="0.25">
      <c r="A28" s="28">
        <v>4012</v>
      </c>
      <c r="B28" s="29" t="s">
        <v>115</v>
      </c>
      <c r="C28" s="30"/>
      <c r="D28" s="50">
        <f>'Amend #4'!F28</f>
        <v>0</v>
      </c>
      <c r="E28" s="50"/>
      <c r="F28" s="50">
        <f t="shared" si="2"/>
        <v>0</v>
      </c>
      <c r="G28" s="19"/>
    </row>
    <row r="29" spans="1:7" ht="13.95" customHeight="1" x14ac:dyDescent="0.25">
      <c r="A29" s="28">
        <v>4013</v>
      </c>
      <c r="B29" s="29" t="s">
        <v>116</v>
      </c>
      <c r="C29" s="30"/>
      <c r="D29" s="50">
        <f>'Amend #4'!F29</f>
        <v>0</v>
      </c>
      <c r="E29" s="50"/>
      <c r="F29" s="50">
        <f t="shared" si="2"/>
        <v>0</v>
      </c>
      <c r="G29" s="19"/>
    </row>
    <row r="30" spans="1:7" ht="13.95" customHeight="1" x14ac:dyDescent="0.25">
      <c r="A30" s="28">
        <v>4099</v>
      </c>
      <c r="B30" s="29" t="s">
        <v>117</v>
      </c>
      <c r="C30" s="30"/>
      <c r="D30" s="50">
        <f>'Amend #4'!F30</f>
        <v>0</v>
      </c>
      <c r="E30" s="50"/>
      <c r="F30" s="50">
        <f t="shared" si="2"/>
        <v>0</v>
      </c>
      <c r="G30" s="19"/>
    </row>
    <row r="31" spans="1:7" ht="13.95" customHeight="1" x14ac:dyDescent="0.25">
      <c r="A31" s="28"/>
      <c r="B31" s="29"/>
      <c r="C31" s="30"/>
      <c r="D31" s="54"/>
      <c r="E31" s="54"/>
      <c r="F31" s="54"/>
      <c r="G31" s="83"/>
    </row>
    <row r="32" spans="1:7" ht="13.95" customHeight="1" x14ac:dyDescent="0.25">
      <c r="A32" s="93"/>
      <c r="C32" s="5" t="s">
        <v>30</v>
      </c>
      <c r="D32" s="50">
        <f>SUM(D20:D30)</f>
        <v>0</v>
      </c>
      <c r="E32" s="50">
        <f t="shared" ref="E32:F32" si="3">SUM(E20:E30)</f>
        <v>0</v>
      </c>
      <c r="F32" s="50">
        <f t="shared" si="3"/>
        <v>0</v>
      </c>
      <c r="G32" s="83"/>
    </row>
    <row r="33" spans="1:7" ht="13.95" customHeight="1" x14ac:dyDescent="0.25">
      <c r="A33" s="93"/>
      <c r="C33" s="5"/>
      <c r="D33" s="92"/>
      <c r="E33" s="92"/>
      <c r="F33" s="92"/>
      <c r="G33" s="83"/>
    </row>
    <row r="34" spans="1:7" ht="13.95" customHeight="1" x14ac:dyDescent="0.25">
      <c r="A34" s="26">
        <v>4100</v>
      </c>
      <c r="B34" s="31" t="s">
        <v>82</v>
      </c>
      <c r="C34" s="31"/>
      <c r="D34" s="49" t="s">
        <v>58</v>
      </c>
      <c r="E34" s="49" t="s">
        <v>58</v>
      </c>
      <c r="F34" s="49" t="s">
        <v>58</v>
      </c>
      <c r="G34" s="83" t="s">
        <v>41</v>
      </c>
    </row>
    <row r="35" spans="1:7" ht="13.95" customHeight="1" x14ac:dyDescent="0.25">
      <c r="A35" s="25">
        <v>4101</v>
      </c>
      <c r="B35" s="26" t="s">
        <v>8</v>
      </c>
      <c r="C35" s="27"/>
      <c r="D35" s="50">
        <f>'Amend #4'!F35</f>
        <v>0</v>
      </c>
      <c r="E35" s="50"/>
      <c r="F35" s="50">
        <f t="shared" ref="F35:F42" si="4">D35+E35</f>
        <v>0</v>
      </c>
      <c r="G35" s="83"/>
    </row>
    <row r="36" spans="1:7" ht="13.95" customHeight="1" x14ac:dyDescent="0.25">
      <c r="A36" s="28">
        <v>4102</v>
      </c>
      <c r="B36" s="29" t="s">
        <v>9</v>
      </c>
      <c r="C36" s="30"/>
      <c r="D36" s="50">
        <f>'Amend #4'!F36</f>
        <v>0</v>
      </c>
      <c r="E36" s="50"/>
      <c r="F36" s="50">
        <f t="shared" si="4"/>
        <v>0</v>
      </c>
      <c r="G36" s="19"/>
    </row>
    <row r="37" spans="1:7" ht="13.95" customHeight="1" x14ac:dyDescent="0.25">
      <c r="A37" s="28">
        <v>4104</v>
      </c>
      <c r="B37" s="29" t="s">
        <v>10</v>
      </c>
      <c r="C37" s="30"/>
      <c r="D37" s="50">
        <f>'Amend #4'!F37</f>
        <v>0</v>
      </c>
      <c r="E37" s="50"/>
      <c r="F37" s="50">
        <f t="shared" si="4"/>
        <v>0</v>
      </c>
      <c r="G37" s="19"/>
    </row>
    <row r="38" spans="1:7" ht="13.95" customHeight="1" x14ac:dyDescent="0.25">
      <c r="A38" s="28">
        <v>4106</v>
      </c>
      <c r="B38" s="29" t="s">
        <v>68</v>
      </c>
      <c r="C38" s="30"/>
      <c r="D38" s="50">
        <f>'Amend #4'!F38</f>
        <v>0</v>
      </c>
      <c r="E38" s="50"/>
      <c r="F38" s="50">
        <f t="shared" si="4"/>
        <v>0</v>
      </c>
      <c r="G38" s="19"/>
    </row>
    <row r="39" spans="1:7" ht="13.95" customHeight="1" x14ac:dyDescent="0.25">
      <c r="A39" s="28">
        <v>4107</v>
      </c>
      <c r="B39" s="29" t="s">
        <v>69</v>
      </c>
      <c r="C39" s="30"/>
      <c r="D39" s="50">
        <f>'Amend #4'!F39</f>
        <v>0</v>
      </c>
      <c r="E39" s="50"/>
      <c r="F39" s="50">
        <f t="shared" si="4"/>
        <v>0</v>
      </c>
      <c r="G39" s="19"/>
    </row>
    <row r="40" spans="1:7" ht="13.95" customHeight="1" x14ac:dyDescent="0.25">
      <c r="A40" s="28">
        <v>4108</v>
      </c>
      <c r="B40" s="29" t="s">
        <v>90</v>
      </c>
      <c r="C40" s="30"/>
      <c r="D40" s="50">
        <f>'Amend #4'!F40</f>
        <v>0</v>
      </c>
      <c r="E40" s="50"/>
      <c r="F40" s="50">
        <f t="shared" si="4"/>
        <v>0</v>
      </c>
      <c r="G40" s="19"/>
    </row>
    <row r="41" spans="1:7" ht="13.95" customHeight="1" x14ac:dyDescent="0.25">
      <c r="A41" s="28">
        <v>4109</v>
      </c>
      <c r="B41" s="29" t="s">
        <v>70</v>
      </c>
      <c r="C41" s="30"/>
      <c r="D41" s="50">
        <f>'Amend #4'!F41</f>
        <v>0</v>
      </c>
      <c r="E41" s="50"/>
      <c r="F41" s="50">
        <f t="shared" si="4"/>
        <v>0</v>
      </c>
      <c r="G41" s="19"/>
    </row>
    <row r="42" spans="1:7" ht="13.8" customHeight="1" x14ac:dyDescent="0.25">
      <c r="A42" s="28">
        <v>4199</v>
      </c>
      <c r="B42" s="29" t="s">
        <v>11</v>
      </c>
      <c r="C42" s="30"/>
      <c r="D42" s="50">
        <f>'Amend #4'!F42</f>
        <v>0</v>
      </c>
      <c r="E42" s="50"/>
      <c r="F42" s="50">
        <f t="shared" si="4"/>
        <v>0</v>
      </c>
      <c r="G42" s="19"/>
    </row>
    <row r="43" spans="1:7" ht="13.95" customHeight="1" x14ac:dyDescent="0.25">
      <c r="A43" s="28"/>
      <c r="B43" s="29"/>
      <c r="C43" s="30"/>
      <c r="D43" s="54"/>
      <c r="E43" s="54"/>
      <c r="F43" s="54"/>
      <c r="G43" s="83"/>
    </row>
    <row r="44" spans="1:7" ht="13.95" customHeight="1" x14ac:dyDescent="0.25">
      <c r="A44" s="93"/>
      <c r="C44" s="5" t="s">
        <v>31</v>
      </c>
      <c r="D44" s="54">
        <f>SUM(D35:D42)</f>
        <v>0</v>
      </c>
      <c r="E44" s="54">
        <f t="shared" ref="E44:F44" si="5">SUM(E35:E42)</f>
        <v>0</v>
      </c>
      <c r="F44" s="54">
        <f t="shared" si="5"/>
        <v>0</v>
      </c>
      <c r="G44" s="83"/>
    </row>
    <row r="45" spans="1:7" ht="13.95" customHeight="1" thickBot="1" x14ac:dyDescent="0.3">
      <c r="A45" s="93"/>
      <c r="B45" s="5" t="s">
        <v>32</v>
      </c>
      <c r="C45" s="9"/>
      <c r="D45" s="51">
        <f>SUM(D32+D44)</f>
        <v>0</v>
      </c>
      <c r="E45" s="51">
        <f t="shared" ref="E45:F45" si="6">SUM(E32+E44)</f>
        <v>0</v>
      </c>
      <c r="F45" s="51">
        <f t="shared" si="6"/>
        <v>0</v>
      </c>
      <c r="G45" s="83"/>
    </row>
    <row r="46" spans="1:7" ht="13.95" customHeight="1" thickTop="1" x14ac:dyDescent="0.25">
      <c r="A46" s="93"/>
      <c r="B46" s="10"/>
      <c r="C46" s="10"/>
      <c r="D46" s="55"/>
      <c r="E46" s="55"/>
      <c r="F46" s="55"/>
    </row>
    <row r="47" spans="1:7" ht="13.95" customHeight="1" x14ac:dyDescent="0.25">
      <c r="A47" s="31" t="s">
        <v>94</v>
      </c>
      <c r="B47" s="31"/>
      <c r="C47" s="31"/>
      <c r="D47" s="56"/>
      <c r="E47" s="56"/>
      <c r="F47" s="56"/>
    </row>
    <row r="48" spans="1:7" ht="13.95" customHeight="1" x14ac:dyDescent="0.25">
      <c r="A48" s="3">
        <v>4200</v>
      </c>
      <c r="B48" s="5" t="s">
        <v>118</v>
      </c>
      <c r="C48" s="5"/>
      <c r="D48" s="53" t="s">
        <v>58</v>
      </c>
      <c r="E48" s="53" t="s">
        <v>58</v>
      </c>
      <c r="F48" s="53" t="s">
        <v>58</v>
      </c>
      <c r="G48" s="83" t="s">
        <v>41</v>
      </c>
    </row>
    <row r="49" spans="1:7" ht="13.95" customHeight="1" x14ac:dyDescent="0.25">
      <c r="A49" s="28">
        <v>4203</v>
      </c>
      <c r="B49" s="29" t="s">
        <v>23</v>
      </c>
      <c r="C49" s="30"/>
      <c r="D49" s="50">
        <f>'Amend #4'!F49</f>
        <v>0</v>
      </c>
      <c r="E49" s="50"/>
      <c r="F49" s="50">
        <f t="shared" ref="F49:F80" si="7">D49+E49</f>
        <v>0</v>
      </c>
    </row>
    <row r="50" spans="1:7" ht="13.95" customHeight="1" x14ac:dyDescent="0.25">
      <c r="A50" s="28">
        <v>4204</v>
      </c>
      <c r="B50" s="29" t="s">
        <v>72</v>
      </c>
      <c r="C50" s="30"/>
      <c r="D50" s="50">
        <f>'Amend #4'!F50</f>
        <v>0</v>
      </c>
      <c r="E50" s="50"/>
      <c r="F50" s="50">
        <f t="shared" si="7"/>
        <v>0</v>
      </c>
      <c r="G50" s="19"/>
    </row>
    <row r="51" spans="1:7" ht="13.95" customHeight="1" x14ac:dyDescent="0.25">
      <c r="A51" s="28">
        <v>4208</v>
      </c>
      <c r="B51" s="29" t="s">
        <v>119</v>
      </c>
      <c r="C51" s="30"/>
      <c r="D51" s="50">
        <f>'Amend #4'!F51</f>
        <v>0</v>
      </c>
      <c r="E51" s="50"/>
      <c r="F51" s="50">
        <f t="shared" si="7"/>
        <v>0</v>
      </c>
      <c r="G51" s="19"/>
    </row>
    <row r="52" spans="1:7" ht="13.95" customHeight="1" x14ac:dyDescent="0.25">
      <c r="A52" s="28">
        <v>4209</v>
      </c>
      <c r="B52" s="29" t="s">
        <v>12</v>
      </c>
      <c r="C52" s="30"/>
      <c r="D52" s="50">
        <f>'Amend #4'!F52</f>
        <v>0</v>
      </c>
      <c r="E52" s="50"/>
      <c r="F52" s="50">
        <f t="shared" si="7"/>
        <v>0</v>
      </c>
      <c r="G52" s="19"/>
    </row>
    <row r="53" spans="1:7" ht="13.95" customHeight="1" x14ac:dyDescent="0.25">
      <c r="A53" s="28">
        <v>4217</v>
      </c>
      <c r="B53" s="29" t="s">
        <v>13</v>
      </c>
      <c r="C53" s="30"/>
      <c r="D53" s="50">
        <f>'Amend #4'!F53</f>
        <v>0</v>
      </c>
      <c r="E53" s="50"/>
      <c r="F53" s="50">
        <f t="shared" si="7"/>
        <v>0</v>
      </c>
      <c r="G53" s="19"/>
    </row>
    <row r="54" spans="1:7" ht="13.95" customHeight="1" x14ac:dyDescent="0.25">
      <c r="A54" s="28">
        <v>4218</v>
      </c>
      <c r="B54" s="29" t="s">
        <v>120</v>
      </c>
      <c r="C54" s="30"/>
      <c r="D54" s="50">
        <f>'Amend #4'!F54</f>
        <v>0</v>
      </c>
      <c r="E54" s="50"/>
      <c r="F54" s="50">
        <f t="shared" si="7"/>
        <v>0</v>
      </c>
      <c r="G54" s="19"/>
    </row>
    <row r="55" spans="1:7" ht="13.95" customHeight="1" x14ac:dyDescent="0.25">
      <c r="A55" s="28">
        <v>4221</v>
      </c>
      <c r="B55" s="29" t="s">
        <v>121</v>
      </c>
      <c r="C55" s="30"/>
      <c r="D55" s="50">
        <f>'Amend #4'!F55</f>
        <v>0</v>
      </c>
      <c r="E55" s="50"/>
      <c r="F55" s="50">
        <f t="shared" si="7"/>
        <v>0</v>
      </c>
      <c r="G55" s="19"/>
    </row>
    <row r="56" spans="1:7" ht="13.95" customHeight="1" x14ac:dyDescent="0.25">
      <c r="A56" s="28">
        <v>4229</v>
      </c>
      <c r="B56" s="29" t="s">
        <v>122</v>
      </c>
      <c r="C56" s="30"/>
      <c r="D56" s="50">
        <f>'Amend #4'!F56</f>
        <v>0</v>
      </c>
      <c r="E56" s="50"/>
      <c r="F56" s="50">
        <f t="shared" si="7"/>
        <v>0</v>
      </c>
      <c r="G56" s="19"/>
    </row>
    <row r="57" spans="1:7" ht="13.95" customHeight="1" x14ac:dyDescent="0.25">
      <c r="A57" s="28">
        <v>4232</v>
      </c>
      <c r="B57" s="29" t="s">
        <v>14</v>
      </c>
      <c r="C57" s="30"/>
      <c r="D57" s="50">
        <f>'Amend #4'!F57</f>
        <v>0</v>
      </c>
      <c r="E57" s="50"/>
      <c r="F57" s="50">
        <f t="shared" si="7"/>
        <v>0</v>
      </c>
      <c r="G57" s="19"/>
    </row>
    <row r="58" spans="1:7" ht="13.95" customHeight="1" x14ac:dyDescent="0.25">
      <c r="A58" s="28">
        <v>4233</v>
      </c>
      <c r="B58" s="29" t="s">
        <v>123</v>
      </c>
      <c r="C58" s="30"/>
      <c r="D58" s="50">
        <f>'Amend #4'!F58</f>
        <v>0</v>
      </c>
      <c r="E58" s="50"/>
      <c r="F58" s="50">
        <f t="shared" si="7"/>
        <v>0</v>
      </c>
      <c r="G58" s="19"/>
    </row>
    <row r="59" spans="1:7" ht="13.95" customHeight="1" x14ac:dyDescent="0.25">
      <c r="A59" s="28">
        <v>4234</v>
      </c>
      <c r="B59" s="29" t="s">
        <v>24</v>
      </c>
      <c r="C59" s="30"/>
      <c r="D59" s="50">
        <f>'Amend #4'!F59</f>
        <v>0</v>
      </c>
      <c r="E59" s="50"/>
      <c r="F59" s="50">
        <f t="shared" si="7"/>
        <v>0</v>
      </c>
      <c r="G59" s="19"/>
    </row>
    <row r="60" spans="1:7" ht="13.95" customHeight="1" x14ac:dyDescent="0.25">
      <c r="A60" s="28">
        <v>4235</v>
      </c>
      <c r="B60" s="29" t="s">
        <v>16</v>
      </c>
      <c r="C60" s="30"/>
      <c r="D60" s="50">
        <f>'Amend #4'!F60</f>
        <v>0</v>
      </c>
      <c r="E60" s="50"/>
      <c r="F60" s="50">
        <f t="shared" si="7"/>
        <v>0</v>
      </c>
      <c r="G60" s="19"/>
    </row>
    <row r="61" spans="1:7" ht="13.95" customHeight="1" x14ac:dyDescent="0.25">
      <c r="A61" s="28">
        <v>4236</v>
      </c>
      <c r="B61" s="29" t="s">
        <v>75</v>
      </c>
      <c r="C61" s="30"/>
      <c r="D61" s="50">
        <f>'Amend #4'!F61</f>
        <v>0</v>
      </c>
      <c r="E61" s="50"/>
      <c r="F61" s="50">
        <f t="shared" si="7"/>
        <v>0</v>
      </c>
      <c r="G61" s="19"/>
    </row>
    <row r="62" spans="1:7" ht="13.95" customHeight="1" x14ac:dyDescent="0.25">
      <c r="A62" s="28">
        <v>4237</v>
      </c>
      <c r="B62" s="29" t="s">
        <v>124</v>
      </c>
      <c r="C62" s="30"/>
      <c r="D62" s="50">
        <f>'Amend #4'!F62</f>
        <v>0</v>
      </c>
      <c r="E62" s="50"/>
      <c r="F62" s="50">
        <f t="shared" si="7"/>
        <v>0</v>
      </c>
      <c r="G62" s="19"/>
    </row>
    <row r="63" spans="1:7" ht="13.95" customHeight="1" x14ac:dyDescent="0.25">
      <c r="A63" s="28">
        <v>4238</v>
      </c>
      <c r="B63" s="29" t="s">
        <v>125</v>
      </c>
      <c r="C63" s="30"/>
      <c r="D63" s="50">
        <f>'Amend #4'!F63</f>
        <v>0</v>
      </c>
      <c r="E63" s="50"/>
      <c r="F63" s="50">
        <f t="shared" si="7"/>
        <v>0</v>
      </c>
      <c r="G63" s="19"/>
    </row>
    <row r="64" spans="1:7" ht="13.95" customHeight="1" x14ac:dyDescent="0.25">
      <c r="A64" s="28">
        <v>4239</v>
      </c>
      <c r="B64" s="29" t="s">
        <v>126</v>
      </c>
      <c r="C64" s="30"/>
      <c r="D64" s="50">
        <f>'Amend #4'!F64</f>
        <v>0</v>
      </c>
      <c r="E64" s="50"/>
      <c r="F64" s="50">
        <f t="shared" si="7"/>
        <v>0</v>
      </c>
      <c r="G64" s="19"/>
    </row>
    <row r="65" spans="1:7" ht="13.95" customHeight="1" x14ac:dyDescent="0.25">
      <c r="A65" s="28">
        <v>4240</v>
      </c>
      <c r="B65" s="29" t="s">
        <v>77</v>
      </c>
      <c r="C65" s="30"/>
      <c r="D65" s="50">
        <f>'Amend #4'!F65</f>
        <v>0</v>
      </c>
      <c r="E65" s="50"/>
      <c r="F65" s="50">
        <f t="shared" si="7"/>
        <v>0</v>
      </c>
      <c r="G65" s="19"/>
    </row>
    <row r="66" spans="1:7" ht="13.95" customHeight="1" x14ac:dyDescent="0.25">
      <c r="A66" s="28">
        <v>4241</v>
      </c>
      <c r="B66" s="29" t="s">
        <v>76</v>
      </c>
      <c r="C66" s="30"/>
      <c r="D66" s="50">
        <f>'Amend #4'!F66</f>
        <v>0</v>
      </c>
      <c r="E66" s="50"/>
      <c r="F66" s="50">
        <f t="shared" si="7"/>
        <v>0</v>
      </c>
      <c r="G66" s="19"/>
    </row>
    <row r="67" spans="1:7" ht="13.95" customHeight="1" x14ac:dyDescent="0.25">
      <c r="A67" s="28">
        <v>4242</v>
      </c>
      <c r="B67" s="29" t="s">
        <v>127</v>
      </c>
      <c r="C67" s="30"/>
      <c r="D67" s="50">
        <f>'Amend #4'!F67</f>
        <v>0</v>
      </c>
      <c r="E67" s="50"/>
      <c r="F67" s="50">
        <f t="shared" si="7"/>
        <v>0</v>
      </c>
      <c r="G67" s="19"/>
    </row>
    <row r="68" spans="1:7" ht="13.95" customHeight="1" x14ac:dyDescent="0.25">
      <c r="A68" s="28">
        <v>4243</v>
      </c>
      <c r="B68" s="29" t="s">
        <v>128</v>
      </c>
      <c r="C68" s="30"/>
      <c r="D68" s="50">
        <f>'Amend #4'!F68</f>
        <v>0</v>
      </c>
      <c r="E68" s="50"/>
      <c r="F68" s="50">
        <f t="shared" si="7"/>
        <v>0</v>
      </c>
      <c r="G68" s="19"/>
    </row>
    <row r="69" spans="1:7" ht="13.95" customHeight="1" x14ac:dyDescent="0.25">
      <c r="A69" s="28">
        <v>4244</v>
      </c>
      <c r="B69" s="29" t="s">
        <v>17</v>
      </c>
      <c r="C69" s="30"/>
      <c r="D69" s="50">
        <f>'Amend #4'!F69</f>
        <v>0</v>
      </c>
      <c r="E69" s="50"/>
      <c r="F69" s="50">
        <f t="shared" si="7"/>
        <v>0</v>
      </c>
      <c r="G69" s="19"/>
    </row>
    <row r="70" spans="1:7" ht="13.95" customHeight="1" x14ac:dyDescent="0.25">
      <c r="A70" s="28">
        <v>4245</v>
      </c>
      <c r="B70" s="29" t="s">
        <v>129</v>
      </c>
      <c r="C70" s="30"/>
      <c r="D70" s="50">
        <f>'Amend #4'!F70</f>
        <v>0</v>
      </c>
      <c r="E70" s="50"/>
      <c r="F70" s="50">
        <f t="shared" si="7"/>
        <v>0</v>
      </c>
      <c r="G70" s="19"/>
    </row>
    <row r="71" spans="1:7" ht="13.95" customHeight="1" x14ac:dyDescent="0.25">
      <c r="A71" s="28">
        <v>4246</v>
      </c>
      <c r="B71" s="29" t="s">
        <v>130</v>
      </c>
      <c r="C71" s="30"/>
      <c r="D71" s="50">
        <f>'Amend #4'!F71</f>
        <v>0</v>
      </c>
      <c r="E71" s="50"/>
      <c r="F71" s="50">
        <f t="shared" si="7"/>
        <v>0</v>
      </c>
      <c r="G71" s="19"/>
    </row>
    <row r="72" spans="1:7" ht="13.95" customHeight="1" x14ac:dyDescent="0.25">
      <c r="A72" s="28">
        <v>4247</v>
      </c>
      <c r="B72" s="29" t="s">
        <v>131</v>
      </c>
      <c r="C72" s="30"/>
      <c r="D72" s="50">
        <f>'Amend #4'!F72</f>
        <v>0</v>
      </c>
      <c r="E72" s="50"/>
      <c r="F72" s="50">
        <f t="shared" si="7"/>
        <v>0</v>
      </c>
      <c r="G72" s="19"/>
    </row>
    <row r="73" spans="1:7" ht="13.95" customHeight="1" x14ac:dyDescent="0.25">
      <c r="A73" s="28">
        <v>4248</v>
      </c>
      <c r="B73" s="29" t="s">
        <v>132</v>
      </c>
      <c r="C73" s="30"/>
      <c r="D73" s="50">
        <f>'Amend #4'!F73</f>
        <v>0</v>
      </c>
      <c r="E73" s="50"/>
      <c r="F73" s="50">
        <f t="shared" si="7"/>
        <v>0</v>
      </c>
      <c r="G73" s="19"/>
    </row>
    <row r="74" spans="1:7" ht="13.95" customHeight="1" x14ac:dyDescent="0.25">
      <c r="A74" s="28">
        <v>4249</v>
      </c>
      <c r="B74" s="29" t="s">
        <v>133</v>
      </c>
      <c r="C74" s="30"/>
      <c r="D74" s="50">
        <f>'Amend #4'!F74</f>
        <v>0</v>
      </c>
      <c r="E74" s="57"/>
      <c r="F74" s="50">
        <f t="shared" si="7"/>
        <v>0</v>
      </c>
      <c r="G74" s="19"/>
    </row>
    <row r="75" spans="1:7" ht="13.95" customHeight="1" x14ac:dyDescent="0.25">
      <c r="A75" s="28">
        <v>4250</v>
      </c>
      <c r="B75" s="29" t="s">
        <v>134</v>
      </c>
      <c r="C75" s="30"/>
      <c r="D75" s="50">
        <f>'Amend #4'!F75</f>
        <v>0</v>
      </c>
      <c r="E75" s="50"/>
      <c r="F75" s="50">
        <f t="shared" si="7"/>
        <v>0</v>
      </c>
      <c r="G75" s="19"/>
    </row>
    <row r="76" spans="1:7" ht="13.95" customHeight="1" x14ac:dyDescent="0.25">
      <c r="A76" s="28">
        <v>4251</v>
      </c>
      <c r="B76" s="29" t="s">
        <v>135</v>
      </c>
      <c r="C76" s="30"/>
      <c r="D76" s="50">
        <f>'Amend #4'!F76</f>
        <v>0</v>
      </c>
      <c r="E76" s="50"/>
      <c r="F76" s="50">
        <f t="shared" si="7"/>
        <v>0</v>
      </c>
      <c r="G76" s="19"/>
    </row>
    <row r="77" spans="1:7" ht="13.95" customHeight="1" x14ac:dyDescent="0.25">
      <c r="A77" s="28">
        <v>4252</v>
      </c>
      <c r="B77" s="29" t="s">
        <v>136</v>
      </c>
      <c r="C77" s="30"/>
      <c r="D77" s="50">
        <f>'Amend #4'!F77</f>
        <v>0</v>
      </c>
      <c r="E77" s="50"/>
      <c r="F77" s="50">
        <f t="shared" si="7"/>
        <v>0</v>
      </c>
      <c r="G77" s="19"/>
    </row>
    <row r="78" spans="1:7" ht="13.95" customHeight="1" x14ac:dyDescent="0.25">
      <c r="A78" s="28">
        <v>4253</v>
      </c>
      <c r="B78" s="29" t="s">
        <v>137</v>
      </c>
      <c r="C78" s="30"/>
      <c r="D78" s="50">
        <f>'Amend #4'!F78</f>
        <v>0</v>
      </c>
      <c r="E78" s="50"/>
      <c r="F78" s="50">
        <f t="shared" si="7"/>
        <v>0</v>
      </c>
      <c r="G78" s="19"/>
    </row>
    <row r="79" spans="1:7" ht="13.95" customHeight="1" x14ac:dyDescent="0.25">
      <c r="A79" s="28">
        <v>4254</v>
      </c>
      <c r="B79" s="29" t="s">
        <v>138</v>
      </c>
      <c r="C79" s="30"/>
      <c r="D79" s="50">
        <f>'Amend #4'!F79</f>
        <v>0</v>
      </c>
      <c r="E79" s="50"/>
      <c r="F79" s="50">
        <f t="shared" si="7"/>
        <v>0</v>
      </c>
      <c r="G79" s="19"/>
    </row>
    <row r="80" spans="1:7" ht="13.95" customHeight="1" x14ac:dyDescent="0.25">
      <c r="A80" s="28">
        <v>4299</v>
      </c>
      <c r="B80" s="29" t="s">
        <v>139</v>
      </c>
      <c r="C80" s="30"/>
      <c r="D80" s="50">
        <f>'Amend #4'!F80</f>
        <v>0</v>
      </c>
      <c r="E80" s="50"/>
      <c r="F80" s="50">
        <f t="shared" si="7"/>
        <v>0</v>
      </c>
      <c r="G80" s="19"/>
    </row>
    <row r="81" spans="1:7" ht="13.95" customHeight="1" x14ac:dyDescent="0.25">
      <c r="A81" s="28"/>
      <c r="B81" s="29"/>
      <c r="C81" s="30"/>
      <c r="D81" s="50"/>
      <c r="E81" s="50"/>
      <c r="F81" s="50"/>
      <c r="G81" s="19"/>
    </row>
    <row r="82" spans="1:7" ht="13.95" customHeight="1" x14ac:dyDescent="0.25">
      <c r="A82" s="93"/>
      <c r="B82" s="3"/>
      <c r="C82" s="32" t="s">
        <v>182</v>
      </c>
      <c r="D82" s="50">
        <f>SUM(D49:D81)</f>
        <v>0</v>
      </c>
      <c r="E82" s="50">
        <f t="shared" ref="E82:F82" si="8">SUM(E49:E81)</f>
        <v>0</v>
      </c>
      <c r="F82" s="50">
        <f t="shared" si="8"/>
        <v>0</v>
      </c>
      <c r="G82" s="17"/>
    </row>
    <row r="83" spans="1:7" ht="13.95" customHeight="1" x14ac:dyDescent="0.25">
      <c r="A83" s="93"/>
      <c r="B83" s="3"/>
      <c r="C83" s="3"/>
      <c r="D83" s="92"/>
      <c r="E83" s="92"/>
      <c r="F83" s="92"/>
      <c r="G83" s="17"/>
    </row>
    <row r="84" spans="1:7" ht="13.95" customHeight="1" x14ac:dyDescent="0.25">
      <c r="A84" s="3">
        <v>4300</v>
      </c>
      <c r="B84" s="5" t="s">
        <v>140</v>
      </c>
      <c r="C84" s="5"/>
      <c r="D84" s="49" t="s">
        <v>58</v>
      </c>
      <c r="E84" s="49" t="s">
        <v>58</v>
      </c>
      <c r="F84" s="49" t="s">
        <v>58</v>
      </c>
      <c r="G84" s="17" t="s">
        <v>41</v>
      </c>
    </row>
    <row r="85" spans="1:7" ht="13.95" customHeight="1" x14ac:dyDescent="0.25">
      <c r="A85" s="28">
        <v>4305</v>
      </c>
      <c r="B85" s="29" t="s">
        <v>141</v>
      </c>
      <c r="C85" s="30"/>
      <c r="D85" s="50">
        <f>'Amend #4'!F85</f>
        <v>0</v>
      </c>
      <c r="E85" s="50"/>
      <c r="F85" s="50">
        <f t="shared" ref="F85:F92" si="9">D85+E85</f>
        <v>0</v>
      </c>
      <c r="G85" s="19"/>
    </row>
    <row r="86" spans="1:7" ht="13.95" customHeight="1" x14ac:dyDescent="0.25">
      <c r="A86" s="28">
        <v>4307</v>
      </c>
      <c r="B86" s="29" t="s">
        <v>142</v>
      </c>
      <c r="C86" s="30"/>
      <c r="D86" s="50">
        <f>'Amend #4'!F86</f>
        <v>0</v>
      </c>
      <c r="E86" s="50"/>
      <c r="F86" s="50">
        <f t="shared" si="9"/>
        <v>0</v>
      </c>
      <c r="G86" s="19"/>
    </row>
    <row r="87" spans="1:7" ht="13.95" customHeight="1" x14ac:dyDescent="0.25">
      <c r="A87" s="28">
        <v>4333</v>
      </c>
      <c r="B87" s="29" t="s">
        <v>74</v>
      </c>
      <c r="C87" s="30"/>
      <c r="D87" s="50">
        <f>'Amend #4'!F87</f>
        <v>0</v>
      </c>
      <c r="E87" s="50"/>
      <c r="F87" s="50">
        <f t="shared" si="9"/>
        <v>0</v>
      </c>
      <c r="G87" s="19"/>
    </row>
    <row r="88" spans="1:7" ht="13.95" customHeight="1" x14ac:dyDescent="0.25">
      <c r="A88" s="28">
        <v>4337</v>
      </c>
      <c r="B88" s="29" t="s">
        <v>143</v>
      </c>
      <c r="C88" s="30"/>
      <c r="D88" s="50">
        <f>'Amend #4'!F88</f>
        <v>0</v>
      </c>
      <c r="E88" s="50"/>
      <c r="F88" s="50">
        <f t="shared" si="9"/>
        <v>0</v>
      </c>
      <c r="G88" s="19"/>
    </row>
    <row r="89" spans="1:7" ht="13.95" customHeight="1" x14ac:dyDescent="0.25">
      <c r="A89" s="28">
        <v>4338</v>
      </c>
      <c r="B89" s="29" t="s">
        <v>78</v>
      </c>
      <c r="C89" s="30"/>
      <c r="D89" s="50">
        <f>'Amend #4'!F89</f>
        <v>0</v>
      </c>
      <c r="E89" s="50"/>
      <c r="F89" s="50">
        <f t="shared" si="9"/>
        <v>0</v>
      </c>
      <c r="G89" s="19"/>
    </row>
    <row r="90" spans="1:7" ht="13.95" customHeight="1" x14ac:dyDescent="0.25">
      <c r="A90" s="28">
        <v>4339</v>
      </c>
      <c r="B90" s="29" t="s">
        <v>120</v>
      </c>
      <c r="C90" s="30"/>
      <c r="D90" s="50">
        <f>'Amend #4'!F90</f>
        <v>0</v>
      </c>
      <c r="E90" s="50"/>
      <c r="F90" s="50">
        <f t="shared" si="9"/>
        <v>0</v>
      </c>
      <c r="G90" s="19"/>
    </row>
    <row r="91" spans="1:7" ht="13.95" customHeight="1" x14ac:dyDescent="0.25">
      <c r="A91" s="28">
        <v>4340</v>
      </c>
      <c r="B91" s="29" t="s">
        <v>144</v>
      </c>
      <c r="C91" s="30"/>
      <c r="D91" s="50">
        <f>'Amend #4'!F91</f>
        <v>0</v>
      </c>
      <c r="E91" s="50"/>
      <c r="F91" s="50">
        <f t="shared" si="9"/>
        <v>0</v>
      </c>
      <c r="G91" s="19"/>
    </row>
    <row r="92" spans="1:7" ht="13.95" customHeight="1" x14ac:dyDescent="0.25">
      <c r="A92" s="28">
        <v>4399</v>
      </c>
      <c r="B92" s="29" t="s">
        <v>145</v>
      </c>
      <c r="C92" s="30"/>
      <c r="D92" s="50">
        <f>'Amend #4'!F92</f>
        <v>0</v>
      </c>
      <c r="E92" s="50"/>
      <c r="F92" s="50">
        <f t="shared" si="9"/>
        <v>0</v>
      </c>
      <c r="G92" s="19"/>
    </row>
    <row r="93" spans="1:7" ht="13.95" customHeight="1" x14ac:dyDescent="0.25">
      <c r="A93" s="28"/>
      <c r="B93" s="29"/>
      <c r="C93" s="30"/>
      <c r="D93" s="50"/>
      <c r="E93" s="50"/>
      <c r="F93" s="50"/>
      <c r="G93" s="19"/>
    </row>
    <row r="94" spans="1:7" ht="13.95" customHeight="1" x14ac:dyDescent="0.25">
      <c r="A94" s="93"/>
      <c r="B94" s="3"/>
      <c r="C94" s="32" t="s">
        <v>183</v>
      </c>
      <c r="D94" s="50">
        <f>SUM(D85:D93)</f>
        <v>0</v>
      </c>
      <c r="E94" s="50">
        <f t="shared" ref="E94:F94" si="10">SUM(E85:E93)</f>
        <v>0</v>
      </c>
      <c r="F94" s="50">
        <f t="shared" si="10"/>
        <v>0</v>
      </c>
      <c r="G94" s="17"/>
    </row>
    <row r="95" spans="1:7" ht="13.95" customHeight="1" x14ac:dyDescent="0.25">
      <c r="A95" s="93"/>
      <c r="B95" s="3"/>
      <c r="C95" s="3"/>
      <c r="D95" s="92"/>
      <c r="E95" s="92"/>
      <c r="F95" s="92"/>
      <c r="G95" s="17"/>
    </row>
    <row r="96" spans="1:7" ht="13.95" customHeight="1" x14ac:dyDescent="0.25">
      <c r="A96" s="29">
        <v>4400</v>
      </c>
      <c r="B96" s="32" t="s">
        <v>146</v>
      </c>
      <c r="C96" s="32"/>
      <c r="D96" s="49" t="s">
        <v>58</v>
      </c>
      <c r="E96" s="49" t="s">
        <v>58</v>
      </c>
      <c r="F96" s="49" t="s">
        <v>58</v>
      </c>
      <c r="G96" s="17" t="s">
        <v>41</v>
      </c>
    </row>
    <row r="97" spans="1:7" ht="13.95" customHeight="1" x14ac:dyDescent="0.25">
      <c r="A97" s="28">
        <v>4405</v>
      </c>
      <c r="B97" s="29" t="s">
        <v>147</v>
      </c>
      <c r="C97" s="30"/>
      <c r="D97" s="50">
        <f>'Amend #4'!F97</f>
        <v>0</v>
      </c>
      <c r="E97" s="50"/>
      <c r="F97" s="50">
        <f t="shared" ref="F97:F120" si="11">D97+E97</f>
        <v>0</v>
      </c>
      <c r="G97" s="19"/>
    </row>
    <row r="98" spans="1:7" ht="13.95" customHeight="1" x14ac:dyDescent="0.25">
      <c r="A98" s="28">
        <v>4406</v>
      </c>
      <c r="B98" s="29" t="s">
        <v>148</v>
      </c>
      <c r="C98" s="30"/>
      <c r="D98" s="50">
        <f>'Amend #4'!F98</f>
        <v>0</v>
      </c>
      <c r="E98" s="50"/>
      <c r="F98" s="50">
        <f t="shared" si="11"/>
        <v>0</v>
      </c>
      <c r="G98" s="19"/>
    </row>
    <row r="99" spans="1:7" ht="13.95" customHeight="1" x14ac:dyDescent="0.25">
      <c r="A99" s="28">
        <v>4410</v>
      </c>
      <c r="B99" s="29" t="s">
        <v>149</v>
      </c>
      <c r="C99" s="30"/>
      <c r="D99" s="50">
        <f>'Amend #4'!F99</f>
        <v>0</v>
      </c>
      <c r="E99" s="50"/>
      <c r="F99" s="50">
        <f t="shared" si="11"/>
        <v>0</v>
      </c>
      <c r="G99" s="19"/>
    </row>
    <row r="100" spans="1:7" ht="13.95" customHeight="1" x14ac:dyDescent="0.25">
      <c r="A100" s="28">
        <v>4413</v>
      </c>
      <c r="B100" s="29" t="s">
        <v>150</v>
      </c>
      <c r="C100" s="30"/>
      <c r="D100" s="50">
        <f>'Amend #4'!F100</f>
        <v>0</v>
      </c>
      <c r="E100" s="50"/>
      <c r="F100" s="50">
        <f t="shared" si="11"/>
        <v>0</v>
      </c>
      <c r="G100" s="19"/>
    </row>
    <row r="101" spans="1:7" ht="13.95" customHeight="1" x14ac:dyDescent="0.25">
      <c r="A101" s="28">
        <v>4418</v>
      </c>
      <c r="B101" s="29" t="s">
        <v>151</v>
      </c>
      <c r="C101" s="30"/>
      <c r="D101" s="50">
        <f>'Amend #4'!F101</f>
        <v>0</v>
      </c>
      <c r="E101" s="50"/>
      <c r="F101" s="50">
        <f t="shared" si="11"/>
        <v>0</v>
      </c>
      <c r="G101" s="19"/>
    </row>
    <row r="102" spans="1:7" ht="13.95" customHeight="1" x14ac:dyDescent="0.25">
      <c r="A102" s="28">
        <v>4419</v>
      </c>
      <c r="B102" s="29" t="s">
        <v>152</v>
      </c>
      <c r="C102" s="30"/>
      <c r="D102" s="50">
        <f>'Amend #4'!F102</f>
        <v>0</v>
      </c>
      <c r="E102" s="50"/>
      <c r="F102" s="50">
        <f t="shared" si="11"/>
        <v>0</v>
      </c>
      <c r="G102" s="19"/>
    </row>
    <row r="103" spans="1:7" ht="13.95" customHeight="1" x14ac:dyDescent="0.25">
      <c r="A103" s="28">
        <v>4422</v>
      </c>
      <c r="B103" s="29" t="s">
        <v>71</v>
      </c>
      <c r="C103" s="30"/>
      <c r="D103" s="50">
        <f>'Amend #4'!F103</f>
        <v>0</v>
      </c>
      <c r="E103" s="50"/>
      <c r="F103" s="50">
        <f t="shared" si="11"/>
        <v>0</v>
      </c>
      <c r="G103" s="19"/>
    </row>
    <row r="104" spans="1:7" ht="13.95" customHeight="1" x14ac:dyDescent="0.25">
      <c r="A104" s="28">
        <v>4423</v>
      </c>
      <c r="B104" s="29" t="s">
        <v>153</v>
      </c>
      <c r="C104" s="30"/>
      <c r="D104" s="50">
        <f>'Amend #4'!F104</f>
        <v>0</v>
      </c>
      <c r="E104" s="50"/>
      <c r="F104" s="50">
        <f t="shared" si="11"/>
        <v>0</v>
      </c>
      <c r="G104" s="19"/>
    </row>
    <row r="105" spans="1:7" ht="13.95" customHeight="1" x14ac:dyDescent="0.25">
      <c r="A105" s="28">
        <v>4424</v>
      </c>
      <c r="B105" s="29" t="s">
        <v>154</v>
      </c>
      <c r="C105" s="30"/>
      <c r="D105" s="50">
        <f>'Amend #4'!F105</f>
        <v>0</v>
      </c>
      <c r="E105" s="50"/>
      <c r="F105" s="50">
        <f t="shared" si="11"/>
        <v>0</v>
      </c>
      <c r="G105" s="19"/>
    </row>
    <row r="106" spans="1:7" ht="13.95" customHeight="1" x14ac:dyDescent="0.25">
      <c r="A106" s="28">
        <v>4426</v>
      </c>
      <c r="B106" s="29" t="s">
        <v>155</v>
      </c>
      <c r="C106" s="30"/>
      <c r="D106" s="50">
        <f>'Amend #4'!F106</f>
        <v>0</v>
      </c>
      <c r="E106" s="50"/>
      <c r="F106" s="50">
        <f t="shared" si="11"/>
        <v>0</v>
      </c>
      <c r="G106" s="19"/>
    </row>
    <row r="107" spans="1:7" ht="13.95" customHeight="1" x14ac:dyDescent="0.25">
      <c r="A107" s="28">
        <v>4427</v>
      </c>
      <c r="B107" s="29" t="s">
        <v>156</v>
      </c>
      <c r="C107" s="30"/>
      <c r="D107" s="50">
        <f>'Amend #4'!F107</f>
        <v>0</v>
      </c>
      <c r="E107" s="50"/>
      <c r="F107" s="50">
        <f t="shared" si="11"/>
        <v>0</v>
      </c>
      <c r="G107" s="19"/>
    </row>
    <row r="108" spans="1:7" ht="13.95" customHeight="1" x14ac:dyDescent="0.25">
      <c r="A108" s="28">
        <v>4428</v>
      </c>
      <c r="B108" s="29" t="s">
        <v>157</v>
      </c>
      <c r="C108" s="30"/>
      <c r="D108" s="50">
        <f>'Amend #4'!F108</f>
        <v>0</v>
      </c>
      <c r="E108" s="50"/>
      <c r="F108" s="50">
        <f t="shared" si="11"/>
        <v>0</v>
      </c>
      <c r="G108" s="19"/>
    </row>
    <row r="109" spans="1:7" ht="13.95" customHeight="1" x14ac:dyDescent="0.25">
      <c r="A109" s="28">
        <v>4429</v>
      </c>
      <c r="B109" s="29" t="s">
        <v>73</v>
      </c>
      <c r="C109" s="30"/>
      <c r="D109" s="50">
        <f>'Amend #4'!F109</f>
        <v>0</v>
      </c>
      <c r="E109" s="50"/>
      <c r="F109" s="50">
        <f t="shared" si="11"/>
        <v>0</v>
      </c>
      <c r="G109" s="19"/>
    </row>
    <row r="110" spans="1:7" ht="13.95" customHeight="1" x14ac:dyDescent="0.25">
      <c r="A110" s="28">
        <v>4430</v>
      </c>
      <c r="B110" s="29" t="s">
        <v>158</v>
      </c>
      <c r="C110" s="30"/>
      <c r="D110" s="50">
        <f>'Amend #4'!F110</f>
        <v>0</v>
      </c>
      <c r="E110" s="50"/>
      <c r="F110" s="50">
        <f t="shared" si="11"/>
        <v>0</v>
      </c>
      <c r="G110" s="19"/>
    </row>
    <row r="111" spans="1:7" ht="13.95" customHeight="1" x14ac:dyDescent="0.25">
      <c r="A111" s="28">
        <v>4431</v>
      </c>
      <c r="B111" s="29" t="s">
        <v>120</v>
      </c>
      <c r="C111" s="30"/>
      <c r="D111" s="50">
        <f>'Amend #4'!F111</f>
        <v>0</v>
      </c>
      <c r="E111" s="50"/>
      <c r="F111" s="50">
        <f t="shared" si="11"/>
        <v>0</v>
      </c>
      <c r="G111" s="19"/>
    </row>
    <row r="112" spans="1:7" ht="13.95" customHeight="1" x14ac:dyDescent="0.25">
      <c r="A112" s="28">
        <v>4432</v>
      </c>
      <c r="B112" s="29" t="s">
        <v>159</v>
      </c>
      <c r="C112" s="30"/>
      <c r="D112" s="50">
        <f>'Amend #4'!F112</f>
        <v>0</v>
      </c>
      <c r="E112" s="50"/>
      <c r="F112" s="50">
        <f t="shared" si="11"/>
        <v>0</v>
      </c>
      <c r="G112" s="19"/>
    </row>
    <row r="113" spans="1:7" ht="13.95" customHeight="1" x14ac:dyDescent="0.25">
      <c r="A113" s="28">
        <v>4433</v>
      </c>
      <c r="B113" s="29" t="s">
        <v>15</v>
      </c>
      <c r="C113" s="30"/>
      <c r="D113" s="50">
        <f>'Amend #4'!F113</f>
        <v>0</v>
      </c>
      <c r="E113" s="50"/>
      <c r="F113" s="50">
        <f t="shared" si="11"/>
        <v>0</v>
      </c>
      <c r="G113" s="19"/>
    </row>
    <row r="114" spans="1:7" ht="13.95" customHeight="1" x14ac:dyDescent="0.25">
      <c r="A114" s="28">
        <v>4435</v>
      </c>
      <c r="B114" s="29" t="s">
        <v>160</v>
      </c>
      <c r="C114" s="30"/>
      <c r="D114" s="50">
        <f>'Amend #4'!F114</f>
        <v>0</v>
      </c>
      <c r="E114" s="50"/>
      <c r="F114" s="50">
        <f t="shared" si="11"/>
        <v>0</v>
      </c>
      <c r="G114" s="19"/>
    </row>
    <row r="115" spans="1:7" ht="13.95" customHeight="1" x14ac:dyDescent="0.25">
      <c r="A115" s="28">
        <v>4436</v>
      </c>
      <c r="B115" s="29" t="s">
        <v>161</v>
      </c>
      <c r="C115" s="30"/>
      <c r="D115" s="50">
        <f>'Amend #4'!F115</f>
        <v>0</v>
      </c>
      <c r="E115" s="50"/>
      <c r="F115" s="50">
        <f t="shared" si="11"/>
        <v>0</v>
      </c>
      <c r="G115" s="19"/>
    </row>
    <row r="116" spans="1:7" ht="13.95" customHeight="1" x14ac:dyDescent="0.25">
      <c r="A116" s="28">
        <v>4437</v>
      </c>
      <c r="B116" s="29" t="s">
        <v>162</v>
      </c>
      <c r="C116" s="30"/>
      <c r="D116" s="50">
        <f>'Amend #4'!F116</f>
        <v>0</v>
      </c>
      <c r="E116" s="50"/>
      <c r="F116" s="50">
        <f t="shared" si="11"/>
        <v>0</v>
      </c>
      <c r="G116" s="19"/>
    </row>
    <row r="117" spans="1:7" ht="13.95" customHeight="1" x14ac:dyDescent="0.25">
      <c r="A117" s="28">
        <v>4438</v>
      </c>
      <c r="B117" s="29" t="s">
        <v>163</v>
      </c>
      <c r="C117" s="30"/>
      <c r="D117" s="50">
        <f>'Amend #4'!F117</f>
        <v>0</v>
      </c>
      <c r="E117" s="50"/>
      <c r="F117" s="50">
        <f t="shared" si="11"/>
        <v>0</v>
      </c>
      <c r="G117" s="19"/>
    </row>
    <row r="118" spans="1:7" ht="13.95" customHeight="1" x14ac:dyDescent="0.25">
      <c r="A118" s="28">
        <v>4439</v>
      </c>
      <c r="B118" s="29" t="s">
        <v>164</v>
      </c>
      <c r="C118" s="30"/>
      <c r="D118" s="50">
        <f>'Amend #4'!F118</f>
        <v>0</v>
      </c>
      <c r="E118" s="50"/>
      <c r="F118" s="50">
        <f t="shared" si="11"/>
        <v>0</v>
      </c>
      <c r="G118" s="19"/>
    </row>
    <row r="119" spans="1:7" ht="13.95" customHeight="1" x14ac:dyDescent="0.25">
      <c r="A119" s="28">
        <v>4440</v>
      </c>
      <c r="B119" s="29" t="s">
        <v>165</v>
      </c>
      <c r="C119" s="30"/>
      <c r="D119" s="50">
        <f>'Amend #4'!F119</f>
        <v>0</v>
      </c>
      <c r="E119" s="50"/>
      <c r="F119" s="50">
        <f t="shared" si="11"/>
        <v>0</v>
      </c>
      <c r="G119" s="19"/>
    </row>
    <row r="120" spans="1:7" ht="13.95" customHeight="1" x14ac:dyDescent="0.25">
      <c r="A120" s="28">
        <v>4499</v>
      </c>
      <c r="B120" s="29" t="s">
        <v>166</v>
      </c>
      <c r="C120" s="30"/>
      <c r="D120" s="50">
        <f>'Amend #4'!F120</f>
        <v>0</v>
      </c>
      <c r="E120" s="50"/>
      <c r="F120" s="50">
        <f t="shared" si="11"/>
        <v>0</v>
      </c>
      <c r="G120" s="19"/>
    </row>
    <row r="121" spans="1:7" ht="13.95" customHeight="1" x14ac:dyDescent="0.25">
      <c r="A121" s="28"/>
      <c r="B121" s="29"/>
      <c r="C121" s="30"/>
      <c r="D121" s="50"/>
      <c r="E121" s="50"/>
      <c r="F121" s="50"/>
      <c r="G121" s="19"/>
    </row>
    <row r="122" spans="1:7" ht="13.95" customHeight="1" x14ac:dyDescent="0.25">
      <c r="A122" s="93"/>
      <c r="B122" s="3"/>
      <c r="C122" s="32" t="s">
        <v>184</v>
      </c>
      <c r="D122" s="50">
        <f>SUM(D97:D121)</f>
        <v>0</v>
      </c>
      <c r="E122" s="50">
        <f>SUM(E97:E121)</f>
        <v>0</v>
      </c>
      <c r="F122" s="50">
        <f>SUM(F97:F121)</f>
        <v>0</v>
      </c>
      <c r="G122" s="8"/>
    </row>
    <row r="123" spans="1:7" ht="13.95" customHeight="1" x14ac:dyDescent="0.25">
      <c r="A123" s="93"/>
      <c r="B123" s="3"/>
      <c r="C123" s="3"/>
      <c r="D123" s="92"/>
      <c r="E123" s="92"/>
      <c r="F123" s="92"/>
      <c r="G123" s="8"/>
    </row>
    <row r="124" spans="1:7" ht="13.95" customHeight="1" x14ac:dyDescent="0.25">
      <c r="A124" s="93"/>
      <c r="B124" s="31" t="s">
        <v>56</v>
      </c>
      <c r="C124" s="33"/>
      <c r="D124" s="50">
        <f>D122+D94+D82</f>
        <v>0</v>
      </c>
      <c r="E124" s="50">
        <f>E122+E94+E82</f>
        <v>0</v>
      </c>
      <c r="F124" s="50">
        <f>F122+F94+F82</f>
        <v>0</v>
      </c>
      <c r="G124" s="19"/>
    </row>
    <row r="125" spans="1:7" ht="13.95" customHeight="1" thickBot="1" x14ac:dyDescent="0.3">
      <c r="A125" s="93"/>
      <c r="B125" s="32" t="s">
        <v>185</v>
      </c>
      <c r="C125" s="34"/>
      <c r="D125" s="51">
        <f>D124+D45</f>
        <v>0</v>
      </c>
      <c r="E125" s="51">
        <f>E124+E45</f>
        <v>0</v>
      </c>
      <c r="F125" s="51">
        <f>F124+F45</f>
        <v>0</v>
      </c>
      <c r="G125" s="19"/>
    </row>
    <row r="126" spans="1:7" ht="13.95" customHeight="1" thickTop="1" x14ac:dyDescent="0.25">
      <c r="A126" s="28"/>
      <c r="B126" s="29"/>
      <c r="C126" s="30"/>
      <c r="D126" s="50"/>
      <c r="E126" s="50"/>
      <c r="F126" s="50"/>
      <c r="G126" s="8"/>
    </row>
    <row r="127" spans="1:7" ht="13.95" customHeight="1" x14ac:dyDescent="0.25">
      <c r="A127" s="29">
        <v>4501</v>
      </c>
      <c r="B127" s="32" t="s">
        <v>167</v>
      </c>
      <c r="C127" s="30"/>
      <c r="D127" s="50">
        <f>'Amend #4'!F127</f>
        <v>0</v>
      </c>
      <c r="E127" s="50"/>
      <c r="F127" s="50">
        <f t="shared" ref="F127:F129" si="12">D127+E127</f>
        <v>0</v>
      </c>
    </row>
    <row r="128" spans="1:7" ht="13.95" customHeight="1" x14ac:dyDescent="0.25">
      <c r="A128" s="29">
        <v>4601</v>
      </c>
      <c r="B128" s="32" t="s">
        <v>168</v>
      </c>
      <c r="C128" s="30"/>
      <c r="D128" s="50">
        <f>'Amend #4'!F128</f>
        <v>0</v>
      </c>
      <c r="E128" s="50"/>
      <c r="F128" s="50">
        <f t="shared" si="12"/>
        <v>0</v>
      </c>
      <c r="G128" s="19"/>
    </row>
    <row r="129" spans="1:7" ht="13.95" customHeight="1" x14ac:dyDescent="0.25">
      <c r="A129" s="93"/>
      <c r="B129" s="6"/>
      <c r="C129" s="2"/>
      <c r="D129" s="50"/>
      <c r="E129" s="50"/>
      <c r="F129" s="50">
        <f t="shared" si="12"/>
        <v>0</v>
      </c>
      <c r="G129" s="19"/>
    </row>
    <row r="130" spans="1:7" ht="13.95" customHeight="1" thickBot="1" x14ac:dyDescent="0.3">
      <c r="A130" s="93"/>
      <c r="B130" s="31" t="s">
        <v>186</v>
      </c>
      <c r="C130" s="34"/>
      <c r="D130" s="51">
        <f>D125+D127+D128</f>
        <v>0</v>
      </c>
      <c r="E130" s="51">
        <f t="shared" ref="E130:F130" si="13">E125+E127+E128</f>
        <v>0</v>
      </c>
      <c r="F130" s="51">
        <f t="shared" si="13"/>
        <v>0</v>
      </c>
      <c r="G130" s="19"/>
    </row>
    <row r="131" spans="1:7" ht="13.95" customHeight="1" thickTop="1" x14ac:dyDescent="0.25">
      <c r="A131" s="93"/>
      <c r="B131" s="3"/>
      <c r="C131" s="3"/>
      <c r="D131" s="59"/>
      <c r="E131" s="59"/>
      <c r="F131" s="59"/>
    </row>
    <row r="132" spans="1:7" ht="13.95" customHeight="1" x14ac:dyDescent="0.25">
      <c r="A132" s="93"/>
      <c r="B132" s="3"/>
      <c r="C132" s="3"/>
      <c r="D132" s="52"/>
      <c r="E132" s="52"/>
      <c r="F132" s="52"/>
    </row>
    <row r="133" spans="1:7" ht="13.95" customHeight="1" x14ac:dyDescent="0.25">
      <c r="A133" s="26">
        <v>5000</v>
      </c>
      <c r="B133" s="31" t="s">
        <v>80</v>
      </c>
      <c r="C133" s="31"/>
      <c r="D133" s="60" t="s">
        <v>58</v>
      </c>
      <c r="E133" s="60" t="s">
        <v>58</v>
      </c>
      <c r="F133" s="60" t="s">
        <v>58</v>
      </c>
      <c r="G133" s="83" t="s">
        <v>41</v>
      </c>
    </row>
    <row r="134" spans="1:7" ht="13.95" customHeight="1" x14ac:dyDescent="0.25">
      <c r="A134" s="28">
        <v>5001</v>
      </c>
      <c r="B134" s="29" t="s">
        <v>22</v>
      </c>
      <c r="C134" s="30"/>
      <c r="D134" s="50">
        <f>'Amend #4'!F134</f>
        <v>0</v>
      </c>
      <c r="E134" s="50"/>
      <c r="F134" s="50">
        <f t="shared" ref="F134:F149" si="14">D134+E134</f>
        <v>0</v>
      </c>
    </row>
    <row r="135" spans="1:7" ht="13.95" customHeight="1" x14ac:dyDescent="0.25">
      <c r="A135" s="28">
        <v>5002</v>
      </c>
      <c r="B135" s="29" t="s">
        <v>20</v>
      </c>
      <c r="C135" s="30"/>
      <c r="D135" s="50">
        <f>'Amend #4'!F135</f>
        <v>0</v>
      </c>
      <c r="E135" s="50"/>
      <c r="F135" s="50">
        <f t="shared" si="14"/>
        <v>0</v>
      </c>
      <c r="G135" s="19"/>
    </row>
    <row r="136" spans="1:7" ht="13.95" customHeight="1" x14ac:dyDescent="0.25">
      <c r="A136" s="28">
        <v>5003</v>
      </c>
      <c r="B136" s="29" t="s">
        <v>169</v>
      </c>
      <c r="C136" s="30"/>
      <c r="D136" s="50">
        <f>'Amend #4'!F136</f>
        <v>0</v>
      </c>
      <c r="E136" s="50"/>
      <c r="F136" s="50">
        <f t="shared" si="14"/>
        <v>0</v>
      </c>
      <c r="G136" s="19"/>
    </row>
    <row r="137" spans="1:7" ht="13.95" customHeight="1" x14ac:dyDescent="0.25">
      <c r="A137" s="28">
        <v>5004</v>
      </c>
      <c r="B137" s="29" t="s">
        <v>170</v>
      </c>
      <c r="C137" s="30"/>
      <c r="D137" s="50">
        <f>'Amend #4'!F137</f>
        <v>0</v>
      </c>
      <c r="E137" s="50"/>
      <c r="F137" s="50">
        <f t="shared" si="14"/>
        <v>0</v>
      </c>
      <c r="G137" s="19"/>
    </row>
    <row r="138" spans="1:7" ht="13.95" customHeight="1" x14ac:dyDescent="0.25">
      <c r="A138" s="28">
        <v>5005</v>
      </c>
      <c r="B138" s="29" t="s">
        <v>171</v>
      </c>
      <c r="C138" s="30"/>
      <c r="D138" s="50">
        <f>'Amend #4'!F138</f>
        <v>0</v>
      </c>
      <c r="E138" s="50"/>
      <c r="F138" s="50">
        <f t="shared" si="14"/>
        <v>0</v>
      </c>
      <c r="G138" s="19"/>
    </row>
    <row r="139" spans="1:7" ht="13.95" customHeight="1" x14ac:dyDescent="0.25">
      <c r="A139" s="28">
        <v>5006</v>
      </c>
      <c r="B139" s="29" t="s">
        <v>172</v>
      </c>
      <c r="C139" s="30"/>
      <c r="D139" s="50">
        <f>'Amend #4'!F139</f>
        <v>0</v>
      </c>
      <c r="E139" s="50"/>
      <c r="F139" s="50">
        <f t="shared" si="14"/>
        <v>0</v>
      </c>
      <c r="G139" s="19"/>
    </row>
    <row r="140" spans="1:7" ht="13.95" customHeight="1" x14ac:dyDescent="0.25">
      <c r="A140" s="28">
        <v>5007</v>
      </c>
      <c r="B140" s="29" t="s">
        <v>173</v>
      </c>
      <c r="C140" s="30"/>
      <c r="D140" s="50">
        <f>'Amend #4'!F140</f>
        <v>0</v>
      </c>
      <c r="E140" s="50"/>
      <c r="F140" s="50">
        <f t="shared" si="14"/>
        <v>0</v>
      </c>
      <c r="G140" s="19"/>
    </row>
    <row r="141" spans="1:7" ht="13.95" customHeight="1" x14ac:dyDescent="0.25">
      <c r="A141" s="28">
        <v>5008</v>
      </c>
      <c r="B141" s="29" t="s">
        <v>174</v>
      </c>
      <c r="C141" s="30"/>
      <c r="D141" s="50">
        <f>'Amend #4'!F141</f>
        <v>0</v>
      </c>
      <c r="E141" s="50"/>
      <c r="F141" s="50">
        <f t="shared" si="14"/>
        <v>0</v>
      </c>
      <c r="G141" s="19"/>
    </row>
    <row r="142" spans="1:7" ht="13.95" customHeight="1" x14ac:dyDescent="0.25">
      <c r="A142" s="28">
        <v>5010</v>
      </c>
      <c r="B142" s="29" t="s">
        <v>21</v>
      </c>
      <c r="C142" s="30"/>
      <c r="D142" s="50">
        <f>'Amend #4'!F142</f>
        <v>0</v>
      </c>
      <c r="E142" s="50"/>
      <c r="F142" s="50">
        <f t="shared" si="14"/>
        <v>0</v>
      </c>
      <c r="G142" s="19"/>
    </row>
    <row r="143" spans="1:7" ht="13.95" customHeight="1" x14ac:dyDescent="0.25">
      <c r="A143" s="28">
        <v>5012</v>
      </c>
      <c r="B143" s="29" t="s">
        <v>18</v>
      </c>
      <c r="C143" s="30"/>
      <c r="D143" s="50">
        <f>'Amend #4'!F143</f>
        <v>0</v>
      </c>
      <c r="E143" s="50"/>
      <c r="F143" s="50">
        <f t="shared" si="14"/>
        <v>0</v>
      </c>
      <c r="G143" s="19"/>
    </row>
    <row r="144" spans="1:7" ht="13.95" customHeight="1" x14ac:dyDescent="0.25">
      <c r="A144" s="28">
        <v>5013</v>
      </c>
      <c r="B144" s="29" t="s">
        <v>175</v>
      </c>
      <c r="C144" s="30"/>
      <c r="D144" s="50">
        <f>'Amend #4'!F144</f>
        <v>0</v>
      </c>
      <c r="E144" s="50"/>
      <c r="F144" s="50">
        <f t="shared" si="14"/>
        <v>0</v>
      </c>
      <c r="G144" s="19"/>
    </row>
    <row r="145" spans="1:7" ht="13.95" customHeight="1" x14ac:dyDescent="0.25">
      <c r="A145" s="28">
        <v>5015</v>
      </c>
      <c r="B145" s="29" t="s">
        <v>27</v>
      </c>
      <c r="C145" s="30"/>
      <c r="D145" s="50">
        <f>'Amend #4'!F145</f>
        <v>0</v>
      </c>
      <c r="E145" s="58"/>
      <c r="F145" s="50">
        <f t="shared" si="14"/>
        <v>0</v>
      </c>
      <c r="G145" s="19"/>
    </row>
    <row r="146" spans="1:7" ht="13.95" customHeight="1" x14ac:dyDescent="0.25">
      <c r="A146" s="28">
        <v>5017</v>
      </c>
      <c r="B146" s="29" t="s">
        <v>176</v>
      </c>
      <c r="C146" s="30"/>
      <c r="D146" s="50">
        <f>'Amend #4'!F146</f>
        <v>0</v>
      </c>
      <c r="E146" s="58"/>
      <c r="F146" s="50">
        <f t="shared" si="14"/>
        <v>0</v>
      </c>
      <c r="G146" s="19"/>
    </row>
    <row r="147" spans="1:7" ht="13.95" customHeight="1" x14ac:dyDescent="0.25">
      <c r="A147" s="28">
        <v>5018</v>
      </c>
      <c r="B147" s="29" t="s">
        <v>177</v>
      </c>
      <c r="C147" s="30"/>
      <c r="D147" s="50">
        <f>'Amend #4'!F147</f>
        <v>0</v>
      </c>
      <c r="E147" s="57"/>
      <c r="F147" s="50">
        <f t="shared" si="14"/>
        <v>0</v>
      </c>
      <c r="G147" s="19"/>
    </row>
    <row r="148" spans="1:7" ht="13.95" customHeight="1" x14ac:dyDescent="0.25">
      <c r="A148" s="28">
        <v>5019</v>
      </c>
      <c r="B148" s="29" t="s">
        <v>187</v>
      </c>
      <c r="C148" s="30"/>
      <c r="D148" s="50">
        <f>'Amend #4'!F148</f>
        <v>0</v>
      </c>
      <c r="E148" s="57"/>
      <c r="F148" s="50">
        <f t="shared" si="14"/>
        <v>0</v>
      </c>
      <c r="G148" s="19"/>
    </row>
    <row r="149" spans="1:7" ht="13.95" customHeight="1" x14ac:dyDescent="0.25">
      <c r="A149" s="28">
        <v>5099</v>
      </c>
      <c r="B149" s="29" t="s">
        <v>178</v>
      </c>
      <c r="C149" s="30"/>
      <c r="D149" s="50">
        <f>'Amend #4'!F149</f>
        <v>0</v>
      </c>
      <c r="E149" s="50"/>
      <c r="F149" s="50">
        <f t="shared" si="14"/>
        <v>0</v>
      </c>
      <c r="G149" s="19"/>
    </row>
    <row r="150" spans="1:7" ht="13.95" customHeight="1" x14ac:dyDescent="0.25">
      <c r="A150" s="28"/>
      <c r="B150" s="29"/>
      <c r="C150" s="30"/>
      <c r="D150" s="50"/>
      <c r="E150" s="50"/>
      <c r="F150" s="50"/>
      <c r="G150" s="19"/>
    </row>
    <row r="151" spans="1:7" ht="13.95" customHeight="1" x14ac:dyDescent="0.25">
      <c r="A151" s="3">
        <v>6000</v>
      </c>
      <c r="B151" s="32" t="s">
        <v>79</v>
      </c>
      <c r="C151" s="30"/>
      <c r="D151" s="50"/>
      <c r="E151" s="50"/>
      <c r="F151" s="50"/>
      <c r="G151" s="19"/>
    </row>
    <row r="152" spans="1:7" ht="13.95" customHeight="1" x14ac:dyDescent="0.3">
      <c r="A152" s="28">
        <v>6001</v>
      </c>
      <c r="B152" s="29" t="s">
        <v>179</v>
      </c>
      <c r="C152" s="43"/>
      <c r="D152" s="50">
        <f>'Amend #4'!F152</f>
        <v>0</v>
      </c>
      <c r="E152" s="50"/>
      <c r="F152" s="50">
        <f t="shared" ref="F152:F154" si="15">D152+E152</f>
        <v>0</v>
      </c>
      <c r="G152" s="19"/>
    </row>
    <row r="153" spans="1:7" ht="13.95" customHeight="1" x14ac:dyDescent="0.3">
      <c r="A153" s="28">
        <v>6002</v>
      </c>
      <c r="B153" s="29" t="s">
        <v>180</v>
      </c>
      <c r="C153" s="43"/>
      <c r="D153" s="50">
        <f>'Amend #4'!F153</f>
        <v>0</v>
      </c>
      <c r="E153" s="50"/>
      <c r="F153" s="50">
        <f t="shared" si="15"/>
        <v>0</v>
      </c>
      <c r="G153" s="19"/>
    </row>
    <row r="154" spans="1:7" ht="13.95" customHeight="1" x14ac:dyDescent="0.3">
      <c r="A154" s="28">
        <v>6003</v>
      </c>
      <c r="B154" s="29" t="s">
        <v>181</v>
      </c>
      <c r="C154" s="15"/>
      <c r="D154" s="50">
        <f>'Amend #4'!F154</f>
        <v>0</v>
      </c>
      <c r="E154" s="50"/>
      <c r="F154" s="50">
        <f t="shared" si="15"/>
        <v>0</v>
      </c>
      <c r="G154" s="19"/>
    </row>
    <row r="155" spans="1:7" ht="13.95" customHeight="1" x14ac:dyDescent="0.25">
      <c r="A155" s="28"/>
      <c r="B155" s="29"/>
      <c r="C155" s="30"/>
      <c r="D155" s="50"/>
      <c r="E155" s="50"/>
      <c r="F155" s="50"/>
      <c r="G155" s="19"/>
    </row>
    <row r="156" spans="1:7" ht="13.95" customHeight="1" x14ac:dyDescent="0.25">
      <c r="A156" s="93"/>
      <c r="B156" s="32" t="s">
        <v>29</v>
      </c>
      <c r="C156" s="36"/>
      <c r="D156" s="50">
        <f>SUM(D134:D155)</f>
        <v>0</v>
      </c>
      <c r="E156" s="50">
        <f t="shared" ref="E156:F156" si="16">SUM(E134:E155)</f>
        <v>0</v>
      </c>
      <c r="F156" s="50">
        <f t="shared" si="16"/>
        <v>0</v>
      </c>
      <c r="G156" s="19"/>
    </row>
    <row r="157" spans="1:7" ht="13.95" customHeight="1" x14ac:dyDescent="0.25">
      <c r="A157" s="93"/>
      <c r="B157" s="3"/>
      <c r="C157" s="3"/>
      <c r="D157" s="49"/>
      <c r="E157" s="49"/>
      <c r="F157" s="49"/>
      <c r="G157" s="19"/>
    </row>
    <row r="158" spans="1:7" ht="13.95" customHeight="1" x14ac:dyDescent="0.25">
      <c r="A158" s="93"/>
      <c r="B158" s="5" t="s">
        <v>33</v>
      </c>
      <c r="C158" s="10"/>
      <c r="D158" s="50">
        <f>+D156+D15</f>
        <v>0</v>
      </c>
      <c r="E158" s="50">
        <f>+E156+E15</f>
        <v>0</v>
      </c>
      <c r="F158" s="50">
        <f>+F156+F15</f>
        <v>0</v>
      </c>
      <c r="G158" s="19"/>
    </row>
    <row r="159" spans="1:7" ht="13.95" customHeight="1" thickBot="1" x14ac:dyDescent="0.3">
      <c r="A159" s="93"/>
      <c r="B159" s="31" t="s">
        <v>19</v>
      </c>
      <c r="C159" s="35"/>
      <c r="D159" s="61">
        <f>D130</f>
        <v>0</v>
      </c>
      <c r="E159" s="61">
        <f t="shared" ref="E159:F159" si="17">E130</f>
        <v>0</v>
      </c>
      <c r="F159" s="61">
        <f t="shared" si="17"/>
        <v>0</v>
      </c>
      <c r="G159" s="19"/>
    </row>
    <row r="160" spans="1:7" ht="13.95" customHeight="1" thickTop="1" thickBot="1" x14ac:dyDescent="0.3">
      <c r="A160" s="18"/>
      <c r="C160" s="5" t="s">
        <v>63</v>
      </c>
      <c r="D160" s="16">
        <f>+D158-D159</f>
        <v>0</v>
      </c>
      <c r="E160" s="16">
        <f t="shared" ref="E160:F160" si="18">+E158-E159</f>
        <v>0</v>
      </c>
      <c r="F160" s="16">
        <f t="shared" si="18"/>
        <v>0</v>
      </c>
      <c r="G160" s="19"/>
    </row>
    <row r="161" spans="1:6" ht="13.95" customHeight="1" thickTop="1" x14ac:dyDescent="0.25">
      <c r="A161" s="93"/>
      <c r="B161" s="3"/>
      <c r="C161" s="3"/>
      <c r="D161" s="55"/>
      <c r="E161" s="52"/>
      <c r="F161" s="52"/>
    </row>
  </sheetData>
  <mergeCells count="1">
    <mergeCell ref="G5:G6"/>
  </mergeCells>
  <pageMargins left="0.25" right="0.25" top="0.5" bottom="0.5" header="0" footer="0.3"/>
  <pageSetup scale="77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8F842-1829-409A-8038-93D078C8BA98}">
  <dimension ref="A1:H161"/>
  <sheetViews>
    <sheetView workbookViewId="0">
      <pane ySplit="6" topLeftCell="A7" activePane="bottomLeft" state="frozen"/>
      <selection activeCell="H12" sqref="H12"/>
      <selection pane="bottomLeft" activeCell="H12" sqref="H12"/>
    </sheetView>
  </sheetViews>
  <sheetFormatPr defaultRowHeight="13.2" x14ac:dyDescent="0.25"/>
  <cols>
    <col min="2" max="2" width="15.33203125" customWidth="1"/>
    <col min="3" max="3" width="35.6640625" customWidth="1"/>
    <col min="4" max="6" width="12.77734375" style="45" customWidth="1"/>
    <col min="7" max="7" width="30.44140625" customWidth="1"/>
  </cols>
  <sheetData>
    <row r="1" spans="1:8" ht="15.6" x14ac:dyDescent="0.3">
      <c r="B1" s="103" t="s">
        <v>220</v>
      </c>
      <c r="H1" s="103" t="s">
        <v>212</v>
      </c>
    </row>
    <row r="2" spans="1:8" ht="15.6" hidden="1" x14ac:dyDescent="0.3">
      <c r="A2" s="103" t="s">
        <v>221</v>
      </c>
      <c r="B2" s="103"/>
      <c r="H2" s="103"/>
    </row>
    <row r="3" spans="1:8" ht="17.399999999999999" x14ac:dyDescent="0.3">
      <c r="A3" s="84" t="s">
        <v>210</v>
      </c>
      <c r="B3" s="84"/>
      <c r="C3" s="91">
        <f>'Proposed Budget'!C3</f>
        <v>0</v>
      </c>
      <c r="D3" s="44" t="s">
        <v>40</v>
      </c>
      <c r="F3" s="24"/>
    </row>
    <row r="4" spans="1:8" x14ac:dyDescent="0.25">
      <c r="A4" s="83"/>
      <c r="B4" s="83"/>
      <c r="C4" s="17"/>
      <c r="D4" s="46"/>
      <c r="E4" s="46"/>
      <c r="F4" s="46"/>
      <c r="G4" s="18"/>
    </row>
    <row r="5" spans="1:8" ht="13.2" customHeight="1" x14ac:dyDescent="0.25">
      <c r="A5" s="11"/>
      <c r="B5" s="12"/>
      <c r="C5" s="12"/>
      <c r="D5" s="94" t="s">
        <v>203</v>
      </c>
      <c r="E5" s="94" t="s">
        <v>195</v>
      </c>
      <c r="F5" s="94" t="s">
        <v>204</v>
      </c>
      <c r="G5" s="107" t="s">
        <v>196</v>
      </c>
    </row>
    <row r="6" spans="1:8" x14ac:dyDescent="0.25">
      <c r="A6" s="23" t="s">
        <v>34</v>
      </c>
      <c r="B6" s="22" t="s">
        <v>0</v>
      </c>
      <c r="C6" s="13"/>
      <c r="D6" s="96" t="s">
        <v>216</v>
      </c>
      <c r="E6" s="105" t="s">
        <v>197</v>
      </c>
      <c r="F6" s="98" t="s">
        <v>216</v>
      </c>
      <c r="G6" s="108"/>
    </row>
    <row r="7" spans="1:8" ht="13.95" customHeight="1" x14ac:dyDescent="0.25">
      <c r="A7" s="31" t="s">
        <v>1</v>
      </c>
      <c r="B7" s="26"/>
      <c r="C7" s="26"/>
      <c r="D7" s="49" t="s">
        <v>58</v>
      </c>
      <c r="E7" s="49" t="s">
        <v>55</v>
      </c>
      <c r="F7" s="49" t="s">
        <v>55</v>
      </c>
      <c r="G7" s="17" t="s">
        <v>41</v>
      </c>
    </row>
    <row r="8" spans="1:8" ht="13.95" customHeight="1" x14ac:dyDescent="0.25">
      <c r="A8" s="25">
        <v>3010</v>
      </c>
      <c r="B8" s="26" t="s">
        <v>106</v>
      </c>
      <c r="C8" s="27"/>
      <c r="D8" s="50">
        <f>'Amend #5'!F8</f>
        <v>0</v>
      </c>
      <c r="E8" s="50"/>
      <c r="F8" s="50">
        <f>D8+E8</f>
        <v>0</v>
      </c>
    </row>
    <row r="9" spans="1:8" ht="13.95" customHeight="1" x14ac:dyDescent="0.25">
      <c r="A9" s="28">
        <v>3020</v>
      </c>
      <c r="B9" s="29" t="s">
        <v>107</v>
      </c>
      <c r="C9" s="30"/>
      <c r="D9" s="50">
        <f>'Amend #5'!F9</f>
        <v>0</v>
      </c>
      <c r="E9" s="50"/>
      <c r="F9" s="50">
        <f t="shared" ref="F9:F13" si="0">D9+E9</f>
        <v>0</v>
      </c>
      <c r="G9" s="19"/>
    </row>
    <row r="10" spans="1:8" ht="13.95" customHeight="1" x14ac:dyDescent="0.25">
      <c r="A10" s="28">
        <v>3060</v>
      </c>
      <c r="B10" s="29" t="s">
        <v>108</v>
      </c>
      <c r="C10" s="30"/>
      <c r="D10" s="50">
        <f>'Amend #5'!F10</f>
        <v>0</v>
      </c>
      <c r="E10" s="50"/>
      <c r="F10" s="50">
        <f t="shared" si="0"/>
        <v>0</v>
      </c>
      <c r="G10" s="19"/>
    </row>
    <row r="11" spans="1:8" ht="13.95" customHeight="1" x14ac:dyDescent="0.25">
      <c r="A11" s="28">
        <v>3070</v>
      </c>
      <c r="B11" s="29" t="s">
        <v>109</v>
      </c>
      <c r="C11" s="30"/>
      <c r="D11" s="50">
        <f>'Amend #5'!F11</f>
        <v>0</v>
      </c>
      <c r="E11" s="50"/>
      <c r="F11" s="50">
        <f t="shared" si="0"/>
        <v>0</v>
      </c>
      <c r="G11" s="19"/>
    </row>
    <row r="12" spans="1:8" ht="13.95" customHeight="1" x14ac:dyDescent="0.25">
      <c r="A12" s="28">
        <v>3080</v>
      </c>
      <c r="B12" s="29" t="s">
        <v>110</v>
      </c>
      <c r="C12" s="30"/>
      <c r="D12" s="50">
        <f>'Amend #5'!F12</f>
        <v>0</v>
      </c>
      <c r="E12" s="50"/>
      <c r="F12" s="50">
        <f t="shared" si="0"/>
        <v>0</v>
      </c>
      <c r="G12" s="19"/>
    </row>
    <row r="13" spans="1:8" ht="13.95" customHeight="1" x14ac:dyDescent="0.25">
      <c r="A13" s="28">
        <v>3090</v>
      </c>
      <c r="B13" s="29" t="s">
        <v>64</v>
      </c>
      <c r="C13" s="30"/>
      <c r="D13" s="50">
        <f>'Amend #5'!F13</f>
        <v>0</v>
      </c>
      <c r="E13" s="50"/>
      <c r="F13" s="50">
        <f t="shared" si="0"/>
        <v>0</v>
      </c>
      <c r="G13" s="19"/>
    </row>
    <row r="14" spans="1:8" ht="13.95" customHeight="1" x14ac:dyDescent="0.25">
      <c r="A14" s="28"/>
      <c r="B14" s="3"/>
      <c r="C14" s="3"/>
      <c r="D14" s="50"/>
      <c r="E14" s="50"/>
      <c r="F14" s="50"/>
      <c r="G14" s="19"/>
    </row>
    <row r="15" spans="1:8" ht="13.95" customHeight="1" thickBot="1" x14ac:dyDescent="0.3">
      <c r="A15" s="8"/>
      <c r="B15" s="7" t="s">
        <v>26</v>
      </c>
      <c r="C15" s="7"/>
      <c r="D15" s="51">
        <f>SUM(D8:D14)</f>
        <v>0</v>
      </c>
      <c r="E15" s="51">
        <f t="shared" ref="E15:F15" si="1">SUM(E8:E14)</f>
        <v>0</v>
      </c>
      <c r="F15" s="51">
        <f t="shared" si="1"/>
        <v>0</v>
      </c>
      <c r="G15" s="19"/>
    </row>
    <row r="16" spans="1:8" ht="13.95" customHeight="1" thickTop="1" x14ac:dyDescent="0.25">
      <c r="A16" s="8"/>
      <c r="B16" s="5"/>
      <c r="C16" s="5"/>
      <c r="D16" s="52"/>
      <c r="E16" s="52"/>
      <c r="F16" s="52"/>
    </row>
    <row r="17" spans="1:7" ht="13.95" customHeight="1" x14ac:dyDescent="0.25">
      <c r="A17" s="5" t="s">
        <v>7</v>
      </c>
      <c r="B17" s="3"/>
      <c r="C17" s="3"/>
      <c r="D17" s="52"/>
      <c r="E17" s="52"/>
      <c r="F17" s="52"/>
    </row>
    <row r="18" spans="1:7" ht="13.95" customHeight="1" x14ac:dyDescent="0.25">
      <c r="A18" s="5" t="s">
        <v>54</v>
      </c>
      <c r="B18" s="3"/>
      <c r="C18" s="3"/>
      <c r="D18" s="52"/>
      <c r="E18" s="52"/>
      <c r="F18" s="52"/>
    </row>
    <row r="19" spans="1:7" ht="13.95" customHeight="1" x14ac:dyDescent="0.25">
      <c r="A19" s="29">
        <v>4000</v>
      </c>
      <c r="B19" s="32" t="s">
        <v>81</v>
      </c>
      <c r="C19" s="32"/>
      <c r="D19" s="53" t="s">
        <v>58</v>
      </c>
      <c r="E19" s="53" t="s">
        <v>58</v>
      </c>
      <c r="F19" s="53" t="s">
        <v>58</v>
      </c>
      <c r="G19" s="83" t="s">
        <v>41</v>
      </c>
    </row>
    <row r="20" spans="1:7" ht="13.95" customHeight="1" x14ac:dyDescent="0.25">
      <c r="A20" s="25">
        <v>4001</v>
      </c>
      <c r="B20" s="26" t="s">
        <v>2</v>
      </c>
      <c r="C20" s="27"/>
      <c r="D20" s="50">
        <f>'Amend #5'!F20</f>
        <v>0</v>
      </c>
      <c r="E20" s="50"/>
      <c r="F20" s="50">
        <f t="shared" ref="F20:F30" si="2">D20+E20</f>
        <v>0</v>
      </c>
    </row>
    <row r="21" spans="1:7" ht="13.95" customHeight="1" x14ac:dyDescent="0.25">
      <c r="A21" s="28">
        <v>4002</v>
      </c>
      <c r="B21" s="29" t="s">
        <v>6</v>
      </c>
      <c r="C21" s="30"/>
      <c r="D21" s="50">
        <f>'Amend #5'!F21</f>
        <v>0</v>
      </c>
      <c r="E21" s="50"/>
      <c r="F21" s="50">
        <f t="shared" si="2"/>
        <v>0</v>
      </c>
      <c r="G21" s="19"/>
    </row>
    <row r="22" spans="1:7" ht="13.95" customHeight="1" x14ac:dyDescent="0.25">
      <c r="A22" s="28">
        <v>4003</v>
      </c>
      <c r="B22" s="29" t="s">
        <v>111</v>
      </c>
      <c r="C22" s="30"/>
      <c r="D22" s="50">
        <f>'Amend #5'!F22</f>
        <v>0</v>
      </c>
      <c r="E22" s="50"/>
      <c r="F22" s="50">
        <f t="shared" si="2"/>
        <v>0</v>
      </c>
      <c r="G22" s="19"/>
    </row>
    <row r="23" spans="1:7" ht="13.95" customHeight="1" x14ac:dyDescent="0.25">
      <c r="A23" s="25">
        <v>4004</v>
      </c>
      <c r="B23" s="26" t="s">
        <v>112</v>
      </c>
      <c r="C23" s="27"/>
      <c r="D23" s="50">
        <f>'Amend #5'!F23</f>
        <v>0</v>
      </c>
      <c r="E23" s="50"/>
      <c r="F23" s="50">
        <f t="shared" si="2"/>
        <v>0</v>
      </c>
      <c r="G23" s="19"/>
    </row>
    <row r="24" spans="1:7" ht="13.95" customHeight="1" x14ac:dyDescent="0.25">
      <c r="A24" s="28">
        <v>4005</v>
      </c>
      <c r="B24" s="29" t="s">
        <v>66</v>
      </c>
      <c r="C24" s="30"/>
      <c r="D24" s="50">
        <f>'Amend #5'!F24</f>
        <v>0</v>
      </c>
      <c r="E24" s="50"/>
      <c r="F24" s="50">
        <f t="shared" si="2"/>
        <v>0</v>
      </c>
      <c r="G24" s="19"/>
    </row>
    <row r="25" spans="1:7" ht="13.95" customHeight="1" x14ac:dyDescent="0.25">
      <c r="A25" s="28">
        <v>4006</v>
      </c>
      <c r="B25" s="29" t="s">
        <v>67</v>
      </c>
      <c r="C25" s="30"/>
      <c r="D25" s="50">
        <f>'Amend #5'!F25</f>
        <v>0</v>
      </c>
      <c r="E25" s="50"/>
      <c r="F25" s="50">
        <f t="shared" si="2"/>
        <v>0</v>
      </c>
      <c r="G25" s="19"/>
    </row>
    <row r="26" spans="1:7" ht="13.95" customHeight="1" x14ac:dyDescent="0.25">
      <c r="A26" s="28">
        <v>4007</v>
      </c>
      <c r="B26" s="29" t="s">
        <v>113</v>
      </c>
      <c r="C26" s="30"/>
      <c r="D26" s="50">
        <f>'Amend #5'!F26</f>
        <v>0</v>
      </c>
      <c r="E26" s="50"/>
      <c r="F26" s="50">
        <f t="shared" si="2"/>
        <v>0</v>
      </c>
      <c r="G26" s="19"/>
    </row>
    <row r="27" spans="1:7" ht="13.95" customHeight="1" x14ac:dyDescent="0.25">
      <c r="A27" s="28">
        <v>4011</v>
      </c>
      <c r="B27" s="29" t="s">
        <v>114</v>
      </c>
      <c r="C27" s="30"/>
      <c r="D27" s="50">
        <f>'Amend #5'!F27</f>
        <v>0</v>
      </c>
      <c r="E27" s="50"/>
      <c r="F27" s="50">
        <f t="shared" si="2"/>
        <v>0</v>
      </c>
      <c r="G27" s="19"/>
    </row>
    <row r="28" spans="1:7" ht="13.95" customHeight="1" x14ac:dyDescent="0.25">
      <c r="A28" s="28">
        <v>4012</v>
      </c>
      <c r="B28" s="29" t="s">
        <v>115</v>
      </c>
      <c r="C28" s="30"/>
      <c r="D28" s="50">
        <f>'Amend #5'!F28</f>
        <v>0</v>
      </c>
      <c r="E28" s="50"/>
      <c r="F28" s="50">
        <f t="shared" si="2"/>
        <v>0</v>
      </c>
      <c r="G28" s="19"/>
    </row>
    <row r="29" spans="1:7" ht="13.95" customHeight="1" x14ac:dyDescent="0.25">
      <c r="A29" s="28">
        <v>4013</v>
      </c>
      <c r="B29" s="29" t="s">
        <v>116</v>
      </c>
      <c r="C29" s="30"/>
      <c r="D29" s="50">
        <f>'Amend #5'!F29</f>
        <v>0</v>
      </c>
      <c r="E29" s="50"/>
      <c r="F29" s="50">
        <f t="shared" si="2"/>
        <v>0</v>
      </c>
      <c r="G29" s="19"/>
    </row>
    <row r="30" spans="1:7" ht="13.95" customHeight="1" x14ac:dyDescent="0.25">
      <c r="A30" s="28">
        <v>4099</v>
      </c>
      <c r="B30" s="29" t="s">
        <v>117</v>
      </c>
      <c r="C30" s="30"/>
      <c r="D30" s="50">
        <f>'Amend #5'!F30</f>
        <v>0</v>
      </c>
      <c r="E30" s="50"/>
      <c r="F30" s="50">
        <f t="shared" si="2"/>
        <v>0</v>
      </c>
      <c r="G30" s="19"/>
    </row>
    <row r="31" spans="1:7" ht="13.95" customHeight="1" x14ac:dyDescent="0.25">
      <c r="A31" s="28"/>
      <c r="B31" s="29"/>
      <c r="C31" s="30"/>
      <c r="D31" s="54"/>
      <c r="E31" s="54"/>
      <c r="F31" s="54"/>
      <c r="G31" s="83"/>
    </row>
    <row r="32" spans="1:7" ht="13.95" customHeight="1" x14ac:dyDescent="0.25">
      <c r="A32" s="93"/>
      <c r="C32" s="5" t="s">
        <v>30</v>
      </c>
      <c r="D32" s="50">
        <f>SUM(D20:D30)</f>
        <v>0</v>
      </c>
      <c r="E32" s="50">
        <f t="shared" ref="E32:F32" si="3">SUM(E20:E30)</f>
        <v>0</v>
      </c>
      <c r="F32" s="50">
        <f t="shared" si="3"/>
        <v>0</v>
      </c>
      <c r="G32" s="83"/>
    </row>
    <row r="33" spans="1:7" ht="13.95" customHeight="1" x14ac:dyDescent="0.25">
      <c r="A33" s="93"/>
      <c r="C33" s="5"/>
      <c r="D33" s="92"/>
      <c r="E33" s="92"/>
      <c r="F33" s="92"/>
      <c r="G33" s="83"/>
    </row>
    <row r="34" spans="1:7" ht="13.95" customHeight="1" x14ac:dyDescent="0.25">
      <c r="A34" s="26">
        <v>4100</v>
      </c>
      <c r="B34" s="31" t="s">
        <v>82</v>
      </c>
      <c r="C34" s="31"/>
      <c r="D34" s="49" t="s">
        <v>58</v>
      </c>
      <c r="E34" s="49" t="s">
        <v>58</v>
      </c>
      <c r="F34" s="49" t="s">
        <v>58</v>
      </c>
      <c r="G34" s="83" t="s">
        <v>41</v>
      </c>
    </row>
    <row r="35" spans="1:7" ht="13.95" customHeight="1" x14ac:dyDescent="0.25">
      <c r="A35" s="25">
        <v>4101</v>
      </c>
      <c r="B35" s="26" t="s">
        <v>8</v>
      </c>
      <c r="C35" s="27"/>
      <c r="D35" s="50">
        <f>'Amend #5'!F35</f>
        <v>0</v>
      </c>
      <c r="E35" s="50"/>
      <c r="F35" s="50">
        <f t="shared" ref="F35:F42" si="4">D35+E35</f>
        <v>0</v>
      </c>
      <c r="G35" s="83"/>
    </row>
    <row r="36" spans="1:7" ht="13.95" customHeight="1" x14ac:dyDescent="0.25">
      <c r="A36" s="28">
        <v>4102</v>
      </c>
      <c r="B36" s="29" t="s">
        <v>9</v>
      </c>
      <c r="C36" s="30"/>
      <c r="D36" s="50">
        <f>'Amend #5'!F36</f>
        <v>0</v>
      </c>
      <c r="E36" s="50"/>
      <c r="F36" s="50">
        <f t="shared" si="4"/>
        <v>0</v>
      </c>
      <c r="G36" s="19"/>
    </row>
    <row r="37" spans="1:7" ht="13.95" customHeight="1" x14ac:dyDescent="0.25">
      <c r="A37" s="28">
        <v>4104</v>
      </c>
      <c r="B37" s="29" t="s">
        <v>10</v>
      </c>
      <c r="C37" s="30"/>
      <c r="D37" s="50">
        <f>'Amend #5'!F37</f>
        <v>0</v>
      </c>
      <c r="E37" s="50"/>
      <c r="F37" s="50">
        <f t="shared" si="4"/>
        <v>0</v>
      </c>
      <c r="G37" s="19"/>
    </row>
    <row r="38" spans="1:7" ht="13.95" customHeight="1" x14ac:dyDescent="0.25">
      <c r="A38" s="28">
        <v>4106</v>
      </c>
      <c r="B38" s="29" t="s">
        <v>68</v>
      </c>
      <c r="C38" s="30"/>
      <c r="D38" s="50">
        <f>'Amend #5'!F38</f>
        <v>0</v>
      </c>
      <c r="E38" s="50"/>
      <c r="F38" s="50">
        <f t="shared" si="4"/>
        <v>0</v>
      </c>
      <c r="G38" s="19"/>
    </row>
    <row r="39" spans="1:7" ht="13.95" customHeight="1" x14ac:dyDescent="0.25">
      <c r="A39" s="28">
        <v>4107</v>
      </c>
      <c r="B39" s="29" t="s">
        <v>69</v>
      </c>
      <c r="C39" s="30"/>
      <c r="D39" s="50">
        <f>'Amend #5'!F39</f>
        <v>0</v>
      </c>
      <c r="E39" s="50"/>
      <c r="F39" s="50">
        <f t="shared" si="4"/>
        <v>0</v>
      </c>
      <c r="G39" s="19"/>
    </row>
    <row r="40" spans="1:7" ht="13.95" customHeight="1" x14ac:dyDescent="0.25">
      <c r="A40" s="28">
        <v>4108</v>
      </c>
      <c r="B40" s="29" t="s">
        <v>90</v>
      </c>
      <c r="C40" s="30"/>
      <c r="D40" s="50">
        <f>'Amend #5'!F40</f>
        <v>0</v>
      </c>
      <c r="E40" s="50"/>
      <c r="F40" s="50">
        <f t="shared" si="4"/>
        <v>0</v>
      </c>
      <c r="G40" s="19"/>
    </row>
    <row r="41" spans="1:7" ht="13.95" customHeight="1" x14ac:dyDescent="0.25">
      <c r="A41" s="28">
        <v>4109</v>
      </c>
      <c r="B41" s="29" t="s">
        <v>70</v>
      </c>
      <c r="C41" s="30"/>
      <c r="D41" s="50">
        <f>'Amend #5'!F41</f>
        <v>0</v>
      </c>
      <c r="E41" s="50"/>
      <c r="F41" s="50">
        <f t="shared" si="4"/>
        <v>0</v>
      </c>
      <c r="G41" s="19"/>
    </row>
    <row r="42" spans="1:7" ht="13.8" customHeight="1" x14ac:dyDescent="0.25">
      <c r="A42" s="28">
        <v>4199</v>
      </c>
      <c r="B42" s="29" t="s">
        <v>11</v>
      </c>
      <c r="C42" s="30"/>
      <c r="D42" s="50">
        <f>'Amend #5'!F42</f>
        <v>0</v>
      </c>
      <c r="E42" s="50"/>
      <c r="F42" s="50">
        <f t="shared" si="4"/>
        <v>0</v>
      </c>
      <c r="G42" s="19"/>
    </row>
    <row r="43" spans="1:7" ht="13.95" customHeight="1" x14ac:dyDescent="0.25">
      <c r="A43" s="28"/>
      <c r="B43" s="29"/>
      <c r="C43" s="30"/>
      <c r="D43" s="54"/>
      <c r="E43" s="54"/>
      <c r="F43" s="54"/>
      <c r="G43" s="83"/>
    </row>
    <row r="44" spans="1:7" ht="13.95" customHeight="1" x14ac:dyDescent="0.25">
      <c r="A44" s="93"/>
      <c r="C44" s="5" t="s">
        <v>31</v>
      </c>
      <c r="D44" s="54">
        <f>SUM(D35:D42)</f>
        <v>0</v>
      </c>
      <c r="E44" s="54">
        <f t="shared" ref="E44:F44" si="5">SUM(E35:E42)</f>
        <v>0</v>
      </c>
      <c r="F44" s="54">
        <f t="shared" si="5"/>
        <v>0</v>
      </c>
      <c r="G44" s="83"/>
    </row>
    <row r="45" spans="1:7" ht="13.95" customHeight="1" thickBot="1" x14ac:dyDescent="0.3">
      <c r="A45" s="93"/>
      <c r="B45" s="5" t="s">
        <v>32</v>
      </c>
      <c r="C45" s="9"/>
      <c r="D45" s="51">
        <f>SUM(D32+D44)</f>
        <v>0</v>
      </c>
      <c r="E45" s="51">
        <f t="shared" ref="E45:F45" si="6">SUM(E32+E44)</f>
        <v>0</v>
      </c>
      <c r="F45" s="51">
        <f t="shared" si="6"/>
        <v>0</v>
      </c>
      <c r="G45" s="83"/>
    </row>
    <row r="46" spans="1:7" ht="13.95" customHeight="1" thickTop="1" x14ac:dyDescent="0.25">
      <c r="A46" s="93"/>
      <c r="B46" s="10"/>
      <c r="C46" s="10"/>
      <c r="D46" s="55"/>
      <c r="E46" s="55"/>
      <c r="F46" s="55"/>
    </row>
    <row r="47" spans="1:7" ht="13.95" customHeight="1" x14ac:dyDescent="0.25">
      <c r="A47" s="31" t="s">
        <v>94</v>
      </c>
      <c r="B47" s="31"/>
      <c r="C47" s="31"/>
      <c r="D47" s="56"/>
      <c r="E47" s="56"/>
      <c r="F47" s="56"/>
    </row>
    <row r="48" spans="1:7" ht="13.95" customHeight="1" x14ac:dyDescent="0.25">
      <c r="A48" s="3">
        <v>4200</v>
      </c>
      <c r="B48" s="5" t="s">
        <v>118</v>
      </c>
      <c r="C48" s="5"/>
      <c r="D48" s="53" t="s">
        <v>58</v>
      </c>
      <c r="E48" s="53" t="s">
        <v>58</v>
      </c>
      <c r="F48" s="53" t="s">
        <v>58</v>
      </c>
      <c r="G48" s="83" t="s">
        <v>41</v>
      </c>
    </row>
    <row r="49" spans="1:7" ht="13.95" customHeight="1" x14ac:dyDescent="0.25">
      <c r="A49" s="28">
        <v>4203</v>
      </c>
      <c r="B49" s="29" t="s">
        <v>23</v>
      </c>
      <c r="C49" s="30"/>
      <c r="D49" s="50">
        <f>'Amend #5'!F49</f>
        <v>0</v>
      </c>
      <c r="E49" s="50"/>
      <c r="F49" s="50">
        <f t="shared" ref="F49:F80" si="7">D49+E49</f>
        <v>0</v>
      </c>
    </row>
    <row r="50" spans="1:7" ht="13.95" customHeight="1" x14ac:dyDescent="0.25">
      <c r="A50" s="28">
        <v>4204</v>
      </c>
      <c r="B50" s="29" t="s">
        <v>72</v>
      </c>
      <c r="C50" s="30"/>
      <c r="D50" s="50">
        <f>'Amend #5'!F50</f>
        <v>0</v>
      </c>
      <c r="E50" s="50"/>
      <c r="F50" s="50">
        <f t="shared" si="7"/>
        <v>0</v>
      </c>
      <c r="G50" s="19"/>
    </row>
    <row r="51" spans="1:7" ht="13.95" customHeight="1" x14ac:dyDescent="0.25">
      <c r="A51" s="28">
        <v>4208</v>
      </c>
      <c r="B51" s="29" t="s">
        <v>119</v>
      </c>
      <c r="C51" s="30"/>
      <c r="D51" s="50">
        <f>'Amend #5'!F51</f>
        <v>0</v>
      </c>
      <c r="E51" s="50"/>
      <c r="F51" s="50">
        <f t="shared" si="7"/>
        <v>0</v>
      </c>
      <c r="G51" s="19"/>
    </row>
    <row r="52" spans="1:7" ht="13.95" customHeight="1" x14ac:dyDescent="0.25">
      <c r="A52" s="28">
        <v>4209</v>
      </c>
      <c r="B52" s="29" t="s">
        <v>12</v>
      </c>
      <c r="C52" s="30"/>
      <c r="D52" s="50">
        <f>'Amend #5'!F52</f>
        <v>0</v>
      </c>
      <c r="E52" s="50"/>
      <c r="F52" s="50">
        <f t="shared" si="7"/>
        <v>0</v>
      </c>
      <c r="G52" s="19"/>
    </row>
    <row r="53" spans="1:7" ht="13.95" customHeight="1" x14ac:dyDescent="0.25">
      <c r="A53" s="28">
        <v>4217</v>
      </c>
      <c r="B53" s="29" t="s">
        <v>13</v>
      </c>
      <c r="C53" s="30"/>
      <c r="D53" s="50">
        <f>'Amend #5'!F53</f>
        <v>0</v>
      </c>
      <c r="E53" s="50"/>
      <c r="F53" s="50">
        <f t="shared" si="7"/>
        <v>0</v>
      </c>
      <c r="G53" s="19"/>
    </row>
    <row r="54" spans="1:7" ht="13.95" customHeight="1" x14ac:dyDescent="0.25">
      <c r="A54" s="28">
        <v>4218</v>
      </c>
      <c r="B54" s="29" t="s">
        <v>120</v>
      </c>
      <c r="C54" s="30"/>
      <c r="D54" s="50">
        <f>'Amend #5'!F54</f>
        <v>0</v>
      </c>
      <c r="E54" s="50"/>
      <c r="F54" s="50">
        <f t="shared" si="7"/>
        <v>0</v>
      </c>
      <c r="G54" s="19"/>
    </row>
    <row r="55" spans="1:7" ht="13.95" customHeight="1" x14ac:dyDescent="0.25">
      <c r="A55" s="28">
        <v>4221</v>
      </c>
      <c r="B55" s="29" t="s">
        <v>121</v>
      </c>
      <c r="C55" s="30"/>
      <c r="D55" s="50">
        <f>'Amend #5'!F55</f>
        <v>0</v>
      </c>
      <c r="E55" s="50"/>
      <c r="F55" s="50">
        <f t="shared" si="7"/>
        <v>0</v>
      </c>
      <c r="G55" s="19"/>
    </row>
    <row r="56" spans="1:7" ht="13.95" customHeight="1" x14ac:dyDescent="0.25">
      <c r="A56" s="28">
        <v>4229</v>
      </c>
      <c r="B56" s="29" t="s">
        <v>122</v>
      </c>
      <c r="C56" s="30"/>
      <c r="D56" s="50">
        <f>'Amend #5'!F56</f>
        <v>0</v>
      </c>
      <c r="E56" s="50"/>
      <c r="F56" s="50">
        <f t="shared" si="7"/>
        <v>0</v>
      </c>
      <c r="G56" s="19"/>
    </row>
    <row r="57" spans="1:7" ht="13.95" customHeight="1" x14ac:dyDescent="0.25">
      <c r="A57" s="28">
        <v>4232</v>
      </c>
      <c r="B57" s="29" t="s">
        <v>14</v>
      </c>
      <c r="C57" s="30"/>
      <c r="D57" s="50">
        <f>'Amend #5'!F57</f>
        <v>0</v>
      </c>
      <c r="E57" s="50"/>
      <c r="F57" s="50">
        <f t="shared" si="7"/>
        <v>0</v>
      </c>
      <c r="G57" s="19"/>
    </row>
    <row r="58" spans="1:7" ht="13.95" customHeight="1" x14ac:dyDescent="0.25">
      <c r="A58" s="28">
        <v>4233</v>
      </c>
      <c r="B58" s="29" t="s">
        <v>123</v>
      </c>
      <c r="C58" s="30"/>
      <c r="D58" s="50">
        <f>'Amend #5'!F58</f>
        <v>0</v>
      </c>
      <c r="E58" s="50"/>
      <c r="F58" s="50">
        <f t="shared" si="7"/>
        <v>0</v>
      </c>
      <c r="G58" s="19"/>
    </row>
    <row r="59" spans="1:7" ht="13.95" customHeight="1" x14ac:dyDescent="0.25">
      <c r="A59" s="28">
        <v>4234</v>
      </c>
      <c r="B59" s="29" t="s">
        <v>24</v>
      </c>
      <c r="C59" s="30"/>
      <c r="D59" s="50">
        <f>'Amend #5'!F59</f>
        <v>0</v>
      </c>
      <c r="E59" s="50"/>
      <c r="F59" s="50">
        <f t="shared" si="7"/>
        <v>0</v>
      </c>
      <c r="G59" s="19"/>
    </row>
    <row r="60" spans="1:7" ht="13.95" customHeight="1" x14ac:dyDescent="0.25">
      <c r="A60" s="28">
        <v>4235</v>
      </c>
      <c r="B60" s="29" t="s">
        <v>16</v>
      </c>
      <c r="C60" s="30"/>
      <c r="D60" s="50">
        <f>'Amend #5'!F60</f>
        <v>0</v>
      </c>
      <c r="E60" s="50"/>
      <c r="F60" s="50">
        <f t="shared" si="7"/>
        <v>0</v>
      </c>
      <c r="G60" s="19"/>
    </row>
    <row r="61" spans="1:7" ht="13.95" customHeight="1" x14ac:dyDescent="0.25">
      <c r="A61" s="28">
        <v>4236</v>
      </c>
      <c r="B61" s="29" t="s">
        <v>75</v>
      </c>
      <c r="C61" s="30"/>
      <c r="D61" s="50">
        <f>'Amend #5'!F61</f>
        <v>0</v>
      </c>
      <c r="E61" s="50"/>
      <c r="F61" s="50">
        <f t="shared" si="7"/>
        <v>0</v>
      </c>
      <c r="G61" s="19"/>
    </row>
    <row r="62" spans="1:7" ht="13.95" customHeight="1" x14ac:dyDescent="0.25">
      <c r="A62" s="28">
        <v>4237</v>
      </c>
      <c r="B62" s="29" t="s">
        <v>124</v>
      </c>
      <c r="C62" s="30"/>
      <c r="D62" s="50">
        <f>'Amend #5'!F62</f>
        <v>0</v>
      </c>
      <c r="E62" s="50"/>
      <c r="F62" s="50">
        <f t="shared" si="7"/>
        <v>0</v>
      </c>
      <c r="G62" s="19"/>
    </row>
    <row r="63" spans="1:7" ht="13.95" customHeight="1" x14ac:dyDescent="0.25">
      <c r="A63" s="28">
        <v>4238</v>
      </c>
      <c r="B63" s="29" t="s">
        <v>125</v>
      </c>
      <c r="C63" s="30"/>
      <c r="D63" s="50">
        <f>'Amend #5'!F63</f>
        <v>0</v>
      </c>
      <c r="E63" s="50"/>
      <c r="F63" s="50">
        <f t="shared" si="7"/>
        <v>0</v>
      </c>
      <c r="G63" s="19"/>
    </row>
    <row r="64" spans="1:7" ht="13.95" customHeight="1" x14ac:dyDescent="0.25">
      <c r="A64" s="28">
        <v>4239</v>
      </c>
      <c r="B64" s="29" t="s">
        <v>126</v>
      </c>
      <c r="C64" s="30"/>
      <c r="D64" s="50">
        <f>'Amend #5'!F64</f>
        <v>0</v>
      </c>
      <c r="E64" s="50"/>
      <c r="F64" s="50">
        <f t="shared" si="7"/>
        <v>0</v>
      </c>
      <c r="G64" s="19"/>
    </row>
    <row r="65" spans="1:7" ht="13.95" customHeight="1" x14ac:dyDescent="0.25">
      <c r="A65" s="28">
        <v>4240</v>
      </c>
      <c r="B65" s="29" t="s">
        <v>77</v>
      </c>
      <c r="C65" s="30"/>
      <c r="D65" s="50">
        <f>'Amend #5'!F65</f>
        <v>0</v>
      </c>
      <c r="E65" s="50"/>
      <c r="F65" s="50">
        <f t="shared" si="7"/>
        <v>0</v>
      </c>
      <c r="G65" s="19"/>
    </row>
    <row r="66" spans="1:7" ht="13.95" customHeight="1" x14ac:dyDescent="0.25">
      <c r="A66" s="28">
        <v>4241</v>
      </c>
      <c r="B66" s="29" t="s">
        <v>76</v>
      </c>
      <c r="C66" s="30"/>
      <c r="D66" s="50">
        <f>'Amend #5'!F66</f>
        <v>0</v>
      </c>
      <c r="E66" s="50"/>
      <c r="F66" s="50">
        <f t="shared" si="7"/>
        <v>0</v>
      </c>
      <c r="G66" s="19"/>
    </row>
    <row r="67" spans="1:7" ht="13.95" customHeight="1" x14ac:dyDescent="0.25">
      <c r="A67" s="28">
        <v>4242</v>
      </c>
      <c r="B67" s="29" t="s">
        <v>127</v>
      </c>
      <c r="C67" s="30"/>
      <c r="D67" s="50">
        <f>'Amend #5'!F67</f>
        <v>0</v>
      </c>
      <c r="E67" s="50"/>
      <c r="F67" s="50">
        <f t="shared" si="7"/>
        <v>0</v>
      </c>
      <c r="G67" s="19"/>
    </row>
    <row r="68" spans="1:7" ht="13.95" customHeight="1" x14ac:dyDescent="0.25">
      <c r="A68" s="28">
        <v>4243</v>
      </c>
      <c r="B68" s="29" t="s">
        <v>128</v>
      </c>
      <c r="C68" s="30"/>
      <c r="D68" s="50">
        <f>'Amend #5'!F68</f>
        <v>0</v>
      </c>
      <c r="E68" s="50"/>
      <c r="F68" s="50">
        <f t="shared" si="7"/>
        <v>0</v>
      </c>
      <c r="G68" s="19"/>
    </row>
    <row r="69" spans="1:7" ht="13.95" customHeight="1" x14ac:dyDescent="0.25">
      <c r="A69" s="28">
        <v>4244</v>
      </c>
      <c r="B69" s="29" t="s">
        <v>17</v>
      </c>
      <c r="C69" s="30"/>
      <c r="D69" s="50">
        <f>'Amend #5'!F69</f>
        <v>0</v>
      </c>
      <c r="E69" s="50"/>
      <c r="F69" s="50">
        <f t="shared" si="7"/>
        <v>0</v>
      </c>
      <c r="G69" s="19"/>
    </row>
    <row r="70" spans="1:7" ht="13.95" customHeight="1" x14ac:dyDescent="0.25">
      <c r="A70" s="28">
        <v>4245</v>
      </c>
      <c r="B70" s="29" t="s">
        <v>129</v>
      </c>
      <c r="C70" s="30"/>
      <c r="D70" s="50">
        <f>'Amend #5'!F70</f>
        <v>0</v>
      </c>
      <c r="E70" s="50"/>
      <c r="F70" s="50">
        <f t="shared" si="7"/>
        <v>0</v>
      </c>
      <c r="G70" s="19"/>
    </row>
    <row r="71" spans="1:7" ht="13.95" customHeight="1" x14ac:dyDescent="0.25">
      <c r="A71" s="28">
        <v>4246</v>
      </c>
      <c r="B71" s="29" t="s">
        <v>130</v>
      </c>
      <c r="C71" s="30"/>
      <c r="D71" s="50">
        <f>'Amend #5'!F71</f>
        <v>0</v>
      </c>
      <c r="E71" s="50"/>
      <c r="F71" s="50">
        <f t="shared" si="7"/>
        <v>0</v>
      </c>
      <c r="G71" s="19"/>
    </row>
    <row r="72" spans="1:7" ht="13.95" customHeight="1" x14ac:dyDescent="0.25">
      <c r="A72" s="28">
        <v>4247</v>
      </c>
      <c r="B72" s="29" t="s">
        <v>131</v>
      </c>
      <c r="C72" s="30"/>
      <c r="D72" s="50">
        <f>'Amend #5'!F72</f>
        <v>0</v>
      </c>
      <c r="E72" s="50"/>
      <c r="F72" s="50">
        <f t="shared" si="7"/>
        <v>0</v>
      </c>
      <c r="G72" s="19"/>
    </row>
    <row r="73" spans="1:7" ht="13.95" customHeight="1" x14ac:dyDescent="0.25">
      <c r="A73" s="28">
        <v>4248</v>
      </c>
      <c r="B73" s="29" t="s">
        <v>132</v>
      </c>
      <c r="C73" s="30"/>
      <c r="D73" s="50">
        <f>'Amend #5'!F73</f>
        <v>0</v>
      </c>
      <c r="E73" s="50"/>
      <c r="F73" s="50">
        <f t="shared" si="7"/>
        <v>0</v>
      </c>
      <c r="G73" s="19"/>
    </row>
    <row r="74" spans="1:7" ht="13.95" customHeight="1" x14ac:dyDescent="0.25">
      <c r="A74" s="28">
        <v>4249</v>
      </c>
      <c r="B74" s="29" t="s">
        <v>133</v>
      </c>
      <c r="C74" s="30"/>
      <c r="D74" s="50">
        <f>'Amend #5'!F74</f>
        <v>0</v>
      </c>
      <c r="E74" s="57"/>
      <c r="F74" s="50">
        <f t="shared" si="7"/>
        <v>0</v>
      </c>
      <c r="G74" s="19"/>
    </row>
    <row r="75" spans="1:7" ht="13.95" customHeight="1" x14ac:dyDescent="0.25">
      <c r="A75" s="28">
        <v>4250</v>
      </c>
      <c r="B75" s="29" t="s">
        <v>134</v>
      </c>
      <c r="C75" s="30"/>
      <c r="D75" s="50">
        <f>'Amend #5'!F75</f>
        <v>0</v>
      </c>
      <c r="E75" s="50"/>
      <c r="F75" s="50">
        <f t="shared" si="7"/>
        <v>0</v>
      </c>
      <c r="G75" s="19"/>
    </row>
    <row r="76" spans="1:7" ht="13.95" customHeight="1" x14ac:dyDescent="0.25">
      <c r="A76" s="28">
        <v>4251</v>
      </c>
      <c r="B76" s="29" t="s">
        <v>135</v>
      </c>
      <c r="C76" s="30"/>
      <c r="D76" s="50">
        <f>'Amend #5'!F76</f>
        <v>0</v>
      </c>
      <c r="E76" s="50"/>
      <c r="F76" s="50">
        <f t="shared" si="7"/>
        <v>0</v>
      </c>
      <c r="G76" s="19"/>
    </row>
    <row r="77" spans="1:7" ht="13.95" customHeight="1" x14ac:dyDescent="0.25">
      <c r="A77" s="28">
        <v>4252</v>
      </c>
      <c r="B77" s="29" t="s">
        <v>136</v>
      </c>
      <c r="C77" s="30"/>
      <c r="D77" s="50">
        <f>'Amend #5'!F77</f>
        <v>0</v>
      </c>
      <c r="E77" s="50"/>
      <c r="F77" s="50">
        <f t="shared" si="7"/>
        <v>0</v>
      </c>
      <c r="G77" s="19"/>
    </row>
    <row r="78" spans="1:7" ht="13.95" customHeight="1" x14ac:dyDescent="0.25">
      <c r="A78" s="28">
        <v>4253</v>
      </c>
      <c r="B78" s="29" t="s">
        <v>137</v>
      </c>
      <c r="C78" s="30"/>
      <c r="D78" s="50">
        <f>'Amend #5'!F78</f>
        <v>0</v>
      </c>
      <c r="E78" s="50"/>
      <c r="F78" s="50">
        <f t="shared" si="7"/>
        <v>0</v>
      </c>
      <c r="G78" s="19"/>
    </row>
    <row r="79" spans="1:7" ht="13.95" customHeight="1" x14ac:dyDescent="0.25">
      <c r="A79" s="28">
        <v>4254</v>
      </c>
      <c r="B79" s="29" t="s">
        <v>138</v>
      </c>
      <c r="C79" s="30"/>
      <c r="D79" s="50">
        <f>'Amend #5'!F79</f>
        <v>0</v>
      </c>
      <c r="E79" s="50"/>
      <c r="F79" s="50">
        <f t="shared" si="7"/>
        <v>0</v>
      </c>
      <c r="G79" s="19"/>
    </row>
    <row r="80" spans="1:7" ht="13.95" customHeight="1" x14ac:dyDescent="0.25">
      <c r="A80" s="28">
        <v>4299</v>
      </c>
      <c r="B80" s="29" t="s">
        <v>139</v>
      </c>
      <c r="C80" s="30"/>
      <c r="D80" s="50">
        <f>'Amend #5'!F80</f>
        <v>0</v>
      </c>
      <c r="E80" s="50"/>
      <c r="F80" s="50">
        <f t="shared" si="7"/>
        <v>0</v>
      </c>
      <c r="G80" s="19"/>
    </row>
    <row r="81" spans="1:7" ht="13.95" customHeight="1" x14ac:dyDescent="0.25">
      <c r="A81" s="28"/>
      <c r="B81" s="29"/>
      <c r="C81" s="30"/>
      <c r="D81" s="50"/>
      <c r="E81" s="50"/>
      <c r="F81" s="50"/>
      <c r="G81" s="19"/>
    </row>
    <row r="82" spans="1:7" ht="13.95" customHeight="1" x14ac:dyDescent="0.25">
      <c r="A82" s="93"/>
      <c r="B82" s="3"/>
      <c r="C82" s="32" t="s">
        <v>182</v>
      </c>
      <c r="D82" s="50">
        <f>SUM(D49:D81)</f>
        <v>0</v>
      </c>
      <c r="E82" s="50">
        <f t="shared" ref="E82:F82" si="8">SUM(E49:E81)</f>
        <v>0</v>
      </c>
      <c r="F82" s="50">
        <f t="shared" si="8"/>
        <v>0</v>
      </c>
      <c r="G82" s="17"/>
    </row>
    <row r="83" spans="1:7" ht="13.95" customHeight="1" x14ac:dyDescent="0.25">
      <c r="A83" s="93"/>
      <c r="B83" s="3"/>
      <c r="C83" s="3"/>
      <c r="D83" s="92"/>
      <c r="E83" s="92"/>
      <c r="F83" s="92"/>
      <c r="G83" s="17"/>
    </row>
    <row r="84" spans="1:7" ht="13.95" customHeight="1" x14ac:dyDescent="0.25">
      <c r="A84" s="3">
        <v>4300</v>
      </c>
      <c r="B84" s="5" t="s">
        <v>140</v>
      </c>
      <c r="C84" s="5"/>
      <c r="D84" s="49" t="s">
        <v>58</v>
      </c>
      <c r="E84" s="49" t="s">
        <v>58</v>
      </c>
      <c r="F84" s="49" t="s">
        <v>58</v>
      </c>
      <c r="G84" s="17" t="s">
        <v>41</v>
      </c>
    </row>
    <row r="85" spans="1:7" ht="13.95" customHeight="1" x14ac:dyDescent="0.25">
      <c r="A85" s="28">
        <v>4305</v>
      </c>
      <c r="B85" s="29" t="s">
        <v>141</v>
      </c>
      <c r="C85" s="30"/>
      <c r="D85" s="50">
        <f>'Amend #5'!F85</f>
        <v>0</v>
      </c>
      <c r="E85" s="50"/>
      <c r="F85" s="50">
        <f t="shared" ref="F85:F92" si="9">D85+E85</f>
        <v>0</v>
      </c>
      <c r="G85" s="19"/>
    </row>
    <row r="86" spans="1:7" ht="13.95" customHeight="1" x14ac:dyDescent="0.25">
      <c r="A86" s="28">
        <v>4307</v>
      </c>
      <c r="B86" s="29" t="s">
        <v>142</v>
      </c>
      <c r="C86" s="30"/>
      <c r="D86" s="50">
        <f>'Amend #5'!F86</f>
        <v>0</v>
      </c>
      <c r="E86" s="50"/>
      <c r="F86" s="50">
        <f t="shared" si="9"/>
        <v>0</v>
      </c>
      <c r="G86" s="19"/>
    </row>
    <row r="87" spans="1:7" ht="13.95" customHeight="1" x14ac:dyDescent="0.25">
      <c r="A87" s="28">
        <v>4333</v>
      </c>
      <c r="B87" s="29" t="s">
        <v>74</v>
      </c>
      <c r="C87" s="30"/>
      <c r="D87" s="50">
        <f>'Amend #5'!F87</f>
        <v>0</v>
      </c>
      <c r="E87" s="50"/>
      <c r="F87" s="50">
        <f t="shared" si="9"/>
        <v>0</v>
      </c>
      <c r="G87" s="19"/>
    </row>
    <row r="88" spans="1:7" ht="13.95" customHeight="1" x14ac:dyDescent="0.25">
      <c r="A88" s="28">
        <v>4337</v>
      </c>
      <c r="B88" s="29" t="s">
        <v>143</v>
      </c>
      <c r="C88" s="30"/>
      <c r="D88" s="50">
        <f>'Amend #5'!F88</f>
        <v>0</v>
      </c>
      <c r="E88" s="50"/>
      <c r="F88" s="50">
        <f t="shared" si="9"/>
        <v>0</v>
      </c>
      <c r="G88" s="19"/>
    </row>
    <row r="89" spans="1:7" ht="13.95" customHeight="1" x14ac:dyDescent="0.25">
      <c r="A89" s="28">
        <v>4338</v>
      </c>
      <c r="B89" s="29" t="s">
        <v>78</v>
      </c>
      <c r="C89" s="30"/>
      <c r="D89" s="50">
        <f>'Amend #5'!F89</f>
        <v>0</v>
      </c>
      <c r="E89" s="50"/>
      <c r="F89" s="50">
        <f t="shared" si="9"/>
        <v>0</v>
      </c>
      <c r="G89" s="19"/>
    </row>
    <row r="90" spans="1:7" ht="13.95" customHeight="1" x14ac:dyDescent="0.25">
      <c r="A90" s="28">
        <v>4339</v>
      </c>
      <c r="B90" s="29" t="s">
        <v>120</v>
      </c>
      <c r="C90" s="30"/>
      <c r="D90" s="50">
        <f>'Amend #5'!F90</f>
        <v>0</v>
      </c>
      <c r="E90" s="50"/>
      <c r="F90" s="50">
        <f t="shared" si="9"/>
        <v>0</v>
      </c>
      <c r="G90" s="19"/>
    </row>
    <row r="91" spans="1:7" ht="13.95" customHeight="1" x14ac:dyDescent="0.25">
      <c r="A91" s="28">
        <v>4340</v>
      </c>
      <c r="B91" s="29" t="s">
        <v>144</v>
      </c>
      <c r="C91" s="30"/>
      <c r="D91" s="50">
        <f>'Amend #5'!F91</f>
        <v>0</v>
      </c>
      <c r="E91" s="50"/>
      <c r="F91" s="50">
        <f t="shared" si="9"/>
        <v>0</v>
      </c>
      <c r="G91" s="19"/>
    </row>
    <row r="92" spans="1:7" ht="13.95" customHeight="1" x14ac:dyDescent="0.25">
      <c r="A92" s="28">
        <v>4399</v>
      </c>
      <c r="B92" s="29" t="s">
        <v>145</v>
      </c>
      <c r="C92" s="30"/>
      <c r="D92" s="50">
        <f>'Amend #5'!F92</f>
        <v>0</v>
      </c>
      <c r="E92" s="50"/>
      <c r="F92" s="50">
        <f t="shared" si="9"/>
        <v>0</v>
      </c>
      <c r="G92" s="19"/>
    </row>
    <row r="93" spans="1:7" ht="13.95" customHeight="1" x14ac:dyDescent="0.25">
      <c r="A93" s="28"/>
      <c r="B93" s="29"/>
      <c r="C93" s="30"/>
      <c r="D93" s="50"/>
      <c r="E93" s="50"/>
      <c r="F93" s="50"/>
      <c r="G93" s="19"/>
    </row>
    <row r="94" spans="1:7" ht="13.95" customHeight="1" x14ac:dyDescent="0.25">
      <c r="A94" s="93"/>
      <c r="B94" s="3"/>
      <c r="C94" s="32" t="s">
        <v>183</v>
      </c>
      <c r="D94" s="50">
        <f>SUM(D85:D93)</f>
        <v>0</v>
      </c>
      <c r="E94" s="50">
        <f t="shared" ref="E94:F94" si="10">SUM(E85:E93)</f>
        <v>0</v>
      </c>
      <c r="F94" s="50">
        <f t="shared" si="10"/>
        <v>0</v>
      </c>
      <c r="G94" s="17"/>
    </row>
    <row r="95" spans="1:7" ht="13.95" customHeight="1" x14ac:dyDescent="0.25">
      <c r="A95" s="93"/>
      <c r="B95" s="3"/>
      <c r="C95" s="3"/>
      <c r="D95" s="92"/>
      <c r="E95" s="92"/>
      <c r="F95" s="92"/>
      <c r="G95" s="17"/>
    </row>
    <row r="96" spans="1:7" ht="13.95" customHeight="1" x14ac:dyDescent="0.25">
      <c r="A96" s="29">
        <v>4400</v>
      </c>
      <c r="B96" s="32" t="s">
        <v>146</v>
      </c>
      <c r="C96" s="32"/>
      <c r="D96" s="49" t="s">
        <v>58</v>
      </c>
      <c r="E96" s="49" t="s">
        <v>58</v>
      </c>
      <c r="F96" s="49" t="s">
        <v>58</v>
      </c>
      <c r="G96" s="17" t="s">
        <v>41</v>
      </c>
    </row>
    <row r="97" spans="1:7" ht="13.95" customHeight="1" x14ac:dyDescent="0.25">
      <c r="A97" s="28">
        <v>4405</v>
      </c>
      <c r="B97" s="29" t="s">
        <v>147</v>
      </c>
      <c r="C97" s="30"/>
      <c r="D97" s="50">
        <f>'Amend #5'!F97</f>
        <v>0</v>
      </c>
      <c r="E97" s="50"/>
      <c r="F97" s="50">
        <f t="shared" ref="F97:F120" si="11">D97+E97</f>
        <v>0</v>
      </c>
      <c r="G97" s="19"/>
    </row>
    <row r="98" spans="1:7" ht="13.95" customHeight="1" x14ac:dyDescent="0.25">
      <c r="A98" s="28">
        <v>4406</v>
      </c>
      <c r="B98" s="29" t="s">
        <v>148</v>
      </c>
      <c r="C98" s="30"/>
      <c r="D98" s="50">
        <f>'Amend #5'!F98</f>
        <v>0</v>
      </c>
      <c r="E98" s="50"/>
      <c r="F98" s="50">
        <f t="shared" si="11"/>
        <v>0</v>
      </c>
      <c r="G98" s="19"/>
    </row>
    <row r="99" spans="1:7" ht="13.95" customHeight="1" x14ac:dyDescent="0.25">
      <c r="A99" s="28">
        <v>4410</v>
      </c>
      <c r="B99" s="29" t="s">
        <v>149</v>
      </c>
      <c r="C99" s="30"/>
      <c r="D99" s="50">
        <f>'Amend #5'!F99</f>
        <v>0</v>
      </c>
      <c r="E99" s="50"/>
      <c r="F99" s="50">
        <f t="shared" si="11"/>
        <v>0</v>
      </c>
      <c r="G99" s="19"/>
    </row>
    <row r="100" spans="1:7" ht="13.95" customHeight="1" x14ac:dyDescent="0.25">
      <c r="A100" s="28">
        <v>4413</v>
      </c>
      <c r="B100" s="29" t="s">
        <v>150</v>
      </c>
      <c r="C100" s="30"/>
      <c r="D100" s="50">
        <f>'Amend #5'!F100</f>
        <v>0</v>
      </c>
      <c r="E100" s="50"/>
      <c r="F100" s="50">
        <f t="shared" si="11"/>
        <v>0</v>
      </c>
      <c r="G100" s="19"/>
    </row>
    <row r="101" spans="1:7" ht="13.95" customHeight="1" x14ac:dyDescent="0.25">
      <c r="A101" s="28">
        <v>4418</v>
      </c>
      <c r="B101" s="29" t="s">
        <v>151</v>
      </c>
      <c r="C101" s="30"/>
      <c r="D101" s="50">
        <f>'Amend #5'!F101</f>
        <v>0</v>
      </c>
      <c r="E101" s="50"/>
      <c r="F101" s="50">
        <f t="shared" si="11"/>
        <v>0</v>
      </c>
      <c r="G101" s="19"/>
    </row>
    <row r="102" spans="1:7" ht="13.95" customHeight="1" x14ac:dyDescent="0.25">
      <c r="A102" s="28">
        <v>4419</v>
      </c>
      <c r="B102" s="29" t="s">
        <v>152</v>
      </c>
      <c r="C102" s="30"/>
      <c r="D102" s="50">
        <f>'Amend #5'!F102</f>
        <v>0</v>
      </c>
      <c r="E102" s="50"/>
      <c r="F102" s="50">
        <f t="shared" si="11"/>
        <v>0</v>
      </c>
      <c r="G102" s="19"/>
    </row>
    <row r="103" spans="1:7" ht="13.95" customHeight="1" x14ac:dyDescent="0.25">
      <c r="A103" s="28">
        <v>4422</v>
      </c>
      <c r="B103" s="29" t="s">
        <v>71</v>
      </c>
      <c r="C103" s="30"/>
      <c r="D103" s="50">
        <f>'Amend #5'!F103</f>
        <v>0</v>
      </c>
      <c r="E103" s="50"/>
      <c r="F103" s="50">
        <f t="shared" si="11"/>
        <v>0</v>
      </c>
      <c r="G103" s="19"/>
    </row>
    <row r="104" spans="1:7" ht="13.95" customHeight="1" x14ac:dyDescent="0.25">
      <c r="A104" s="28">
        <v>4423</v>
      </c>
      <c r="B104" s="29" t="s">
        <v>153</v>
      </c>
      <c r="C104" s="30"/>
      <c r="D104" s="50">
        <f>'Amend #5'!F104</f>
        <v>0</v>
      </c>
      <c r="E104" s="50"/>
      <c r="F104" s="50">
        <f t="shared" si="11"/>
        <v>0</v>
      </c>
      <c r="G104" s="19"/>
    </row>
    <row r="105" spans="1:7" ht="13.95" customHeight="1" x14ac:dyDescent="0.25">
      <c r="A105" s="28">
        <v>4424</v>
      </c>
      <c r="B105" s="29" t="s">
        <v>154</v>
      </c>
      <c r="C105" s="30"/>
      <c r="D105" s="50">
        <f>'Amend #5'!F105</f>
        <v>0</v>
      </c>
      <c r="E105" s="50"/>
      <c r="F105" s="50">
        <f t="shared" si="11"/>
        <v>0</v>
      </c>
      <c r="G105" s="19"/>
    </row>
    <row r="106" spans="1:7" ht="13.95" customHeight="1" x14ac:dyDescent="0.25">
      <c r="A106" s="28">
        <v>4426</v>
      </c>
      <c r="B106" s="29" t="s">
        <v>155</v>
      </c>
      <c r="C106" s="30"/>
      <c r="D106" s="50">
        <f>'Amend #5'!F106</f>
        <v>0</v>
      </c>
      <c r="E106" s="50"/>
      <c r="F106" s="50">
        <f t="shared" si="11"/>
        <v>0</v>
      </c>
      <c r="G106" s="19"/>
    </row>
    <row r="107" spans="1:7" ht="13.95" customHeight="1" x14ac:dyDescent="0.25">
      <c r="A107" s="28">
        <v>4427</v>
      </c>
      <c r="B107" s="29" t="s">
        <v>156</v>
      </c>
      <c r="C107" s="30"/>
      <c r="D107" s="50">
        <f>'Amend #5'!F107</f>
        <v>0</v>
      </c>
      <c r="E107" s="50"/>
      <c r="F107" s="50">
        <f t="shared" si="11"/>
        <v>0</v>
      </c>
      <c r="G107" s="19"/>
    </row>
    <row r="108" spans="1:7" ht="13.95" customHeight="1" x14ac:dyDescent="0.25">
      <c r="A108" s="28">
        <v>4428</v>
      </c>
      <c r="B108" s="29" t="s">
        <v>157</v>
      </c>
      <c r="C108" s="30"/>
      <c r="D108" s="50">
        <f>'Amend #5'!F108</f>
        <v>0</v>
      </c>
      <c r="E108" s="50"/>
      <c r="F108" s="50">
        <f t="shared" si="11"/>
        <v>0</v>
      </c>
      <c r="G108" s="19"/>
    </row>
    <row r="109" spans="1:7" ht="13.95" customHeight="1" x14ac:dyDescent="0.25">
      <c r="A109" s="28">
        <v>4429</v>
      </c>
      <c r="B109" s="29" t="s">
        <v>73</v>
      </c>
      <c r="C109" s="30"/>
      <c r="D109" s="50">
        <f>'Amend #5'!F109</f>
        <v>0</v>
      </c>
      <c r="E109" s="50"/>
      <c r="F109" s="50">
        <f t="shared" si="11"/>
        <v>0</v>
      </c>
      <c r="G109" s="19"/>
    </row>
    <row r="110" spans="1:7" ht="13.95" customHeight="1" x14ac:dyDescent="0.25">
      <c r="A110" s="28">
        <v>4430</v>
      </c>
      <c r="B110" s="29" t="s">
        <v>158</v>
      </c>
      <c r="C110" s="30"/>
      <c r="D110" s="50">
        <f>'Amend #5'!F110</f>
        <v>0</v>
      </c>
      <c r="E110" s="50"/>
      <c r="F110" s="50">
        <f t="shared" si="11"/>
        <v>0</v>
      </c>
      <c r="G110" s="19"/>
    </row>
    <row r="111" spans="1:7" ht="13.95" customHeight="1" x14ac:dyDescent="0.25">
      <c r="A111" s="28">
        <v>4431</v>
      </c>
      <c r="B111" s="29" t="s">
        <v>120</v>
      </c>
      <c r="C111" s="30"/>
      <c r="D111" s="50">
        <f>'Amend #5'!F111</f>
        <v>0</v>
      </c>
      <c r="E111" s="50"/>
      <c r="F111" s="50">
        <f t="shared" si="11"/>
        <v>0</v>
      </c>
      <c r="G111" s="19"/>
    </row>
    <row r="112" spans="1:7" ht="13.95" customHeight="1" x14ac:dyDescent="0.25">
      <c r="A112" s="28">
        <v>4432</v>
      </c>
      <c r="B112" s="29" t="s">
        <v>159</v>
      </c>
      <c r="C112" s="30"/>
      <c r="D112" s="50">
        <f>'Amend #5'!F112</f>
        <v>0</v>
      </c>
      <c r="E112" s="50"/>
      <c r="F112" s="50">
        <f t="shared" si="11"/>
        <v>0</v>
      </c>
      <c r="G112" s="19"/>
    </row>
    <row r="113" spans="1:7" ht="13.95" customHeight="1" x14ac:dyDescent="0.25">
      <c r="A113" s="28">
        <v>4433</v>
      </c>
      <c r="B113" s="29" t="s">
        <v>15</v>
      </c>
      <c r="C113" s="30"/>
      <c r="D113" s="50">
        <f>'Amend #5'!F113</f>
        <v>0</v>
      </c>
      <c r="E113" s="50"/>
      <c r="F113" s="50">
        <f t="shared" si="11"/>
        <v>0</v>
      </c>
      <c r="G113" s="19"/>
    </row>
    <row r="114" spans="1:7" ht="13.95" customHeight="1" x14ac:dyDescent="0.25">
      <c r="A114" s="28">
        <v>4435</v>
      </c>
      <c r="B114" s="29" t="s">
        <v>160</v>
      </c>
      <c r="C114" s="30"/>
      <c r="D114" s="50">
        <f>'Amend #5'!F114</f>
        <v>0</v>
      </c>
      <c r="E114" s="50"/>
      <c r="F114" s="50">
        <f t="shared" si="11"/>
        <v>0</v>
      </c>
      <c r="G114" s="19"/>
    </row>
    <row r="115" spans="1:7" ht="13.95" customHeight="1" x14ac:dyDescent="0.25">
      <c r="A115" s="28">
        <v>4436</v>
      </c>
      <c r="B115" s="29" t="s">
        <v>161</v>
      </c>
      <c r="C115" s="30"/>
      <c r="D115" s="50">
        <f>'Amend #5'!F115</f>
        <v>0</v>
      </c>
      <c r="E115" s="50"/>
      <c r="F115" s="50">
        <f t="shared" si="11"/>
        <v>0</v>
      </c>
      <c r="G115" s="19"/>
    </row>
    <row r="116" spans="1:7" ht="13.95" customHeight="1" x14ac:dyDescent="0.25">
      <c r="A116" s="28">
        <v>4437</v>
      </c>
      <c r="B116" s="29" t="s">
        <v>162</v>
      </c>
      <c r="C116" s="30"/>
      <c r="D116" s="50">
        <f>'Amend #5'!F116</f>
        <v>0</v>
      </c>
      <c r="E116" s="50"/>
      <c r="F116" s="50">
        <f t="shared" si="11"/>
        <v>0</v>
      </c>
      <c r="G116" s="19"/>
    </row>
    <row r="117" spans="1:7" ht="13.95" customHeight="1" x14ac:dyDescent="0.25">
      <c r="A117" s="28">
        <v>4438</v>
      </c>
      <c r="B117" s="29" t="s">
        <v>163</v>
      </c>
      <c r="C117" s="30"/>
      <c r="D117" s="50">
        <f>'Amend #5'!F117</f>
        <v>0</v>
      </c>
      <c r="E117" s="50"/>
      <c r="F117" s="50">
        <f t="shared" si="11"/>
        <v>0</v>
      </c>
      <c r="G117" s="19"/>
    </row>
    <row r="118" spans="1:7" ht="13.95" customHeight="1" x14ac:dyDescent="0.25">
      <c r="A118" s="28">
        <v>4439</v>
      </c>
      <c r="B118" s="29" t="s">
        <v>164</v>
      </c>
      <c r="C118" s="30"/>
      <c r="D118" s="50">
        <f>'Amend #5'!F118</f>
        <v>0</v>
      </c>
      <c r="E118" s="50"/>
      <c r="F118" s="50">
        <f t="shared" si="11"/>
        <v>0</v>
      </c>
      <c r="G118" s="19"/>
    </row>
    <row r="119" spans="1:7" ht="13.95" customHeight="1" x14ac:dyDescent="0.25">
      <c r="A119" s="28">
        <v>4440</v>
      </c>
      <c r="B119" s="29" t="s">
        <v>165</v>
      </c>
      <c r="C119" s="30"/>
      <c r="D119" s="50">
        <f>'Amend #5'!F119</f>
        <v>0</v>
      </c>
      <c r="E119" s="50"/>
      <c r="F119" s="50">
        <f t="shared" si="11"/>
        <v>0</v>
      </c>
      <c r="G119" s="19"/>
    </row>
    <row r="120" spans="1:7" ht="13.95" customHeight="1" x14ac:dyDescent="0.25">
      <c r="A120" s="28">
        <v>4499</v>
      </c>
      <c r="B120" s="29" t="s">
        <v>166</v>
      </c>
      <c r="C120" s="30"/>
      <c r="D120" s="50">
        <f>'Amend #5'!F120</f>
        <v>0</v>
      </c>
      <c r="E120" s="50"/>
      <c r="F120" s="50">
        <f t="shared" si="11"/>
        <v>0</v>
      </c>
      <c r="G120" s="19"/>
    </row>
    <row r="121" spans="1:7" ht="13.95" customHeight="1" x14ac:dyDescent="0.25">
      <c r="A121" s="28"/>
      <c r="B121" s="29"/>
      <c r="C121" s="30"/>
      <c r="D121" s="50"/>
      <c r="E121" s="50"/>
      <c r="F121" s="50"/>
      <c r="G121" s="19"/>
    </row>
    <row r="122" spans="1:7" ht="13.95" customHeight="1" x14ac:dyDescent="0.25">
      <c r="A122" s="93"/>
      <c r="B122" s="3"/>
      <c r="C122" s="32" t="s">
        <v>184</v>
      </c>
      <c r="D122" s="50">
        <f>SUM(D97:D121)</f>
        <v>0</v>
      </c>
      <c r="E122" s="50">
        <f>SUM(E97:E121)</f>
        <v>0</v>
      </c>
      <c r="F122" s="50">
        <f>SUM(F97:F121)</f>
        <v>0</v>
      </c>
      <c r="G122" s="8"/>
    </row>
    <row r="123" spans="1:7" ht="13.95" customHeight="1" x14ac:dyDescent="0.25">
      <c r="A123" s="93"/>
      <c r="B123" s="3"/>
      <c r="C123" s="3"/>
      <c r="D123" s="92"/>
      <c r="E123" s="92"/>
      <c r="F123" s="92"/>
      <c r="G123" s="8"/>
    </row>
    <row r="124" spans="1:7" ht="13.95" customHeight="1" x14ac:dyDescent="0.25">
      <c r="A124" s="93"/>
      <c r="B124" s="31" t="s">
        <v>56</v>
      </c>
      <c r="C124" s="33"/>
      <c r="D124" s="50">
        <f>D122+D94+D82</f>
        <v>0</v>
      </c>
      <c r="E124" s="50">
        <f>E122+E94+E82</f>
        <v>0</v>
      </c>
      <c r="F124" s="50">
        <f>F122+F94+F82</f>
        <v>0</v>
      </c>
      <c r="G124" s="19"/>
    </row>
    <row r="125" spans="1:7" ht="13.95" customHeight="1" thickBot="1" x14ac:dyDescent="0.3">
      <c r="A125" s="93"/>
      <c r="B125" s="32" t="s">
        <v>185</v>
      </c>
      <c r="C125" s="34"/>
      <c r="D125" s="51">
        <f>D124+D45</f>
        <v>0</v>
      </c>
      <c r="E125" s="51">
        <f>E124+E45</f>
        <v>0</v>
      </c>
      <c r="F125" s="51">
        <f>F124+F45</f>
        <v>0</v>
      </c>
      <c r="G125" s="19"/>
    </row>
    <row r="126" spans="1:7" ht="13.95" customHeight="1" thickTop="1" x14ac:dyDescent="0.25">
      <c r="A126" s="28"/>
      <c r="B126" s="29"/>
      <c r="C126" s="30"/>
      <c r="D126" s="50"/>
      <c r="E126" s="50"/>
      <c r="F126" s="50"/>
      <c r="G126" s="8"/>
    </row>
    <row r="127" spans="1:7" ht="13.95" customHeight="1" x14ac:dyDescent="0.25">
      <c r="A127" s="29">
        <v>4501</v>
      </c>
      <c r="B127" s="32" t="s">
        <v>167</v>
      </c>
      <c r="C127" s="30"/>
      <c r="D127" s="50">
        <f>'Amend #5'!F127</f>
        <v>0</v>
      </c>
      <c r="E127" s="50"/>
      <c r="F127" s="50">
        <f t="shared" ref="F127:F129" si="12">D127+E127</f>
        <v>0</v>
      </c>
    </row>
    <row r="128" spans="1:7" ht="13.95" customHeight="1" x14ac:dyDescent="0.25">
      <c r="A128" s="29">
        <v>4601</v>
      </c>
      <c r="B128" s="32" t="s">
        <v>168</v>
      </c>
      <c r="C128" s="30"/>
      <c r="D128" s="50">
        <f>'Amend #5'!F128</f>
        <v>0</v>
      </c>
      <c r="E128" s="50"/>
      <c r="F128" s="50">
        <f t="shared" si="12"/>
        <v>0</v>
      </c>
      <c r="G128" s="19"/>
    </row>
    <row r="129" spans="1:7" ht="13.95" customHeight="1" x14ac:dyDescent="0.25">
      <c r="A129" s="93"/>
      <c r="B129" s="6"/>
      <c r="C129" s="2"/>
      <c r="D129" s="50"/>
      <c r="E129" s="50"/>
      <c r="F129" s="50">
        <f t="shared" si="12"/>
        <v>0</v>
      </c>
      <c r="G129" s="19"/>
    </row>
    <row r="130" spans="1:7" ht="13.95" customHeight="1" thickBot="1" x14ac:dyDescent="0.3">
      <c r="A130" s="93"/>
      <c r="B130" s="31" t="s">
        <v>186</v>
      </c>
      <c r="C130" s="34"/>
      <c r="D130" s="51">
        <f>D125+D127+D128</f>
        <v>0</v>
      </c>
      <c r="E130" s="51">
        <f t="shared" ref="E130:F130" si="13">E125+E127+E128</f>
        <v>0</v>
      </c>
      <c r="F130" s="51">
        <f t="shared" si="13"/>
        <v>0</v>
      </c>
      <c r="G130" s="19"/>
    </row>
    <row r="131" spans="1:7" ht="13.95" customHeight="1" thickTop="1" x14ac:dyDescent="0.25">
      <c r="A131" s="93"/>
      <c r="B131" s="3"/>
      <c r="C131" s="3"/>
      <c r="D131" s="59"/>
      <c r="E131" s="59"/>
      <c r="F131" s="59"/>
    </row>
    <row r="132" spans="1:7" ht="13.95" customHeight="1" x14ac:dyDescent="0.25">
      <c r="A132" s="93"/>
      <c r="B132" s="3"/>
      <c r="C132" s="3"/>
      <c r="D132" s="52"/>
      <c r="E132" s="52"/>
      <c r="F132" s="52"/>
    </row>
    <row r="133" spans="1:7" ht="13.95" customHeight="1" x14ac:dyDescent="0.25">
      <c r="A133" s="26">
        <v>5000</v>
      </c>
      <c r="B133" s="31" t="s">
        <v>80</v>
      </c>
      <c r="C133" s="31"/>
      <c r="D133" s="60" t="s">
        <v>58</v>
      </c>
      <c r="E133" s="60" t="s">
        <v>58</v>
      </c>
      <c r="F133" s="60" t="s">
        <v>58</v>
      </c>
      <c r="G133" s="83" t="s">
        <v>41</v>
      </c>
    </row>
    <row r="134" spans="1:7" ht="13.95" customHeight="1" x14ac:dyDescent="0.25">
      <c r="A134" s="28">
        <v>5001</v>
      </c>
      <c r="B134" s="29" t="s">
        <v>22</v>
      </c>
      <c r="C134" s="30"/>
      <c r="D134" s="50">
        <f>'Amend #5'!F134</f>
        <v>0</v>
      </c>
      <c r="E134" s="50"/>
      <c r="F134" s="50">
        <f t="shared" ref="F134:F149" si="14">D134+E134</f>
        <v>0</v>
      </c>
    </row>
    <row r="135" spans="1:7" ht="13.95" customHeight="1" x14ac:dyDescent="0.25">
      <c r="A135" s="28">
        <v>5002</v>
      </c>
      <c r="B135" s="29" t="s">
        <v>20</v>
      </c>
      <c r="C135" s="30"/>
      <c r="D135" s="50">
        <f>'Amend #5'!F135</f>
        <v>0</v>
      </c>
      <c r="E135" s="50"/>
      <c r="F135" s="50">
        <f t="shared" si="14"/>
        <v>0</v>
      </c>
      <c r="G135" s="19"/>
    </row>
    <row r="136" spans="1:7" ht="13.95" customHeight="1" x14ac:dyDescent="0.25">
      <c r="A136" s="28">
        <v>5003</v>
      </c>
      <c r="B136" s="29" t="s">
        <v>169</v>
      </c>
      <c r="C136" s="30"/>
      <c r="D136" s="50">
        <f>'Amend #5'!F136</f>
        <v>0</v>
      </c>
      <c r="E136" s="50"/>
      <c r="F136" s="50">
        <f t="shared" si="14"/>
        <v>0</v>
      </c>
      <c r="G136" s="19"/>
    </row>
    <row r="137" spans="1:7" ht="13.95" customHeight="1" x14ac:dyDescent="0.25">
      <c r="A137" s="28">
        <v>5004</v>
      </c>
      <c r="B137" s="29" t="s">
        <v>170</v>
      </c>
      <c r="C137" s="30"/>
      <c r="D137" s="50">
        <f>'Amend #5'!F137</f>
        <v>0</v>
      </c>
      <c r="E137" s="50"/>
      <c r="F137" s="50">
        <f t="shared" si="14"/>
        <v>0</v>
      </c>
      <c r="G137" s="19"/>
    </row>
    <row r="138" spans="1:7" ht="13.95" customHeight="1" x14ac:dyDescent="0.25">
      <c r="A138" s="28">
        <v>5005</v>
      </c>
      <c r="B138" s="29" t="s">
        <v>171</v>
      </c>
      <c r="C138" s="30"/>
      <c r="D138" s="50">
        <f>'Amend #5'!F138</f>
        <v>0</v>
      </c>
      <c r="E138" s="50"/>
      <c r="F138" s="50">
        <f t="shared" si="14"/>
        <v>0</v>
      </c>
      <c r="G138" s="19"/>
    </row>
    <row r="139" spans="1:7" ht="13.95" customHeight="1" x14ac:dyDescent="0.25">
      <c r="A139" s="28">
        <v>5006</v>
      </c>
      <c r="B139" s="29" t="s">
        <v>172</v>
      </c>
      <c r="C139" s="30"/>
      <c r="D139" s="50">
        <f>'Amend #5'!F139</f>
        <v>0</v>
      </c>
      <c r="E139" s="50"/>
      <c r="F139" s="50">
        <f t="shared" si="14"/>
        <v>0</v>
      </c>
      <c r="G139" s="19"/>
    </row>
    <row r="140" spans="1:7" ht="13.95" customHeight="1" x14ac:dyDescent="0.25">
      <c r="A140" s="28">
        <v>5007</v>
      </c>
      <c r="B140" s="29" t="s">
        <v>173</v>
      </c>
      <c r="C140" s="30"/>
      <c r="D140" s="50">
        <f>'Amend #5'!F140</f>
        <v>0</v>
      </c>
      <c r="E140" s="50"/>
      <c r="F140" s="50">
        <f t="shared" si="14"/>
        <v>0</v>
      </c>
      <c r="G140" s="19"/>
    </row>
    <row r="141" spans="1:7" ht="13.95" customHeight="1" x14ac:dyDescent="0.25">
      <c r="A141" s="28">
        <v>5008</v>
      </c>
      <c r="B141" s="29" t="s">
        <v>174</v>
      </c>
      <c r="C141" s="30"/>
      <c r="D141" s="50">
        <f>'Amend #5'!F141</f>
        <v>0</v>
      </c>
      <c r="E141" s="50"/>
      <c r="F141" s="50">
        <f t="shared" si="14"/>
        <v>0</v>
      </c>
      <c r="G141" s="19"/>
    </row>
    <row r="142" spans="1:7" ht="13.95" customHeight="1" x14ac:dyDescent="0.25">
      <c r="A142" s="28">
        <v>5010</v>
      </c>
      <c r="B142" s="29" t="s">
        <v>21</v>
      </c>
      <c r="C142" s="30"/>
      <c r="D142" s="50">
        <f>'Amend #5'!F142</f>
        <v>0</v>
      </c>
      <c r="E142" s="50"/>
      <c r="F142" s="50">
        <f t="shared" si="14"/>
        <v>0</v>
      </c>
      <c r="G142" s="19"/>
    </row>
    <row r="143" spans="1:7" ht="13.95" customHeight="1" x14ac:dyDescent="0.25">
      <c r="A143" s="28">
        <v>5012</v>
      </c>
      <c r="B143" s="29" t="s">
        <v>18</v>
      </c>
      <c r="C143" s="30"/>
      <c r="D143" s="50">
        <f>'Amend #5'!F143</f>
        <v>0</v>
      </c>
      <c r="E143" s="50"/>
      <c r="F143" s="50">
        <f t="shared" si="14"/>
        <v>0</v>
      </c>
      <c r="G143" s="19"/>
    </row>
    <row r="144" spans="1:7" ht="13.95" customHeight="1" x14ac:dyDescent="0.25">
      <c r="A144" s="28">
        <v>5013</v>
      </c>
      <c r="B144" s="29" t="s">
        <v>175</v>
      </c>
      <c r="C144" s="30"/>
      <c r="D144" s="50">
        <f>'Amend #5'!F144</f>
        <v>0</v>
      </c>
      <c r="E144" s="50"/>
      <c r="F144" s="50">
        <f t="shared" si="14"/>
        <v>0</v>
      </c>
      <c r="G144" s="19"/>
    </row>
    <row r="145" spans="1:7" ht="13.95" customHeight="1" x14ac:dyDescent="0.25">
      <c r="A145" s="28">
        <v>5015</v>
      </c>
      <c r="B145" s="29" t="s">
        <v>27</v>
      </c>
      <c r="C145" s="30"/>
      <c r="D145" s="50">
        <f>'Amend #5'!F145</f>
        <v>0</v>
      </c>
      <c r="E145" s="58"/>
      <c r="F145" s="50">
        <f t="shared" si="14"/>
        <v>0</v>
      </c>
      <c r="G145" s="19"/>
    </row>
    <row r="146" spans="1:7" ht="13.95" customHeight="1" x14ac:dyDescent="0.25">
      <c r="A146" s="28">
        <v>5017</v>
      </c>
      <c r="B146" s="29" t="s">
        <v>176</v>
      </c>
      <c r="C146" s="30"/>
      <c r="D146" s="50">
        <f>'Amend #5'!F146</f>
        <v>0</v>
      </c>
      <c r="E146" s="58"/>
      <c r="F146" s="50">
        <f t="shared" si="14"/>
        <v>0</v>
      </c>
      <c r="G146" s="19"/>
    </row>
    <row r="147" spans="1:7" ht="13.95" customHeight="1" x14ac:dyDescent="0.25">
      <c r="A147" s="28">
        <v>5018</v>
      </c>
      <c r="B147" s="29" t="s">
        <v>177</v>
      </c>
      <c r="C147" s="30"/>
      <c r="D147" s="50">
        <f>'Amend #5'!F147</f>
        <v>0</v>
      </c>
      <c r="E147" s="57"/>
      <c r="F147" s="50">
        <f t="shared" si="14"/>
        <v>0</v>
      </c>
      <c r="G147" s="19"/>
    </row>
    <row r="148" spans="1:7" ht="13.95" customHeight="1" x14ac:dyDescent="0.25">
      <c r="A148" s="28">
        <v>5019</v>
      </c>
      <c r="B148" s="29" t="s">
        <v>187</v>
      </c>
      <c r="C148" s="30"/>
      <c r="D148" s="50">
        <f>'Amend #5'!F148</f>
        <v>0</v>
      </c>
      <c r="E148" s="57"/>
      <c r="F148" s="50">
        <f t="shared" si="14"/>
        <v>0</v>
      </c>
      <c r="G148" s="19"/>
    </row>
    <row r="149" spans="1:7" ht="13.95" customHeight="1" x14ac:dyDescent="0.25">
      <c r="A149" s="28">
        <v>5099</v>
      </c>
      <c r="B149" s="29" t="s">
        <v>178</v>
      </c>
      <c r="C149" s="30"/>
      <c r="D149" s="50">
        <f>'Amend #5'!F149</f>
        <v>0</v>
      </c>
      <c r="E149" s="50"/>
      <c r="F149" s="50">
        <f t="shared" si="14"/>
        <v>0</v>
      </c>
      <c r="G149" s="19"/>
    </row>
    <row r="150" spans="1:7" ht="13.95" customHeight="1" x14ac:dyDescent="0.25">
      <c r="A150" s="28"/>
      <c r="B150" s="29"/>
      <c r="C150" s="30"/>
      <c r="D150" s="50"/>
      <c r="E150" s="50"/>
      <c r="F150" s="50"/>
      <c r="G150" s="19"/>
    </row>
    <row r="151" spans="1:7" ht="13.95" customHeight="1" x14ac:dyDescent="0.25">
      <c r="A151" s="3">
        <v>6000</v>
      </c>
      <c r="B151" s="32" t="s">
        <v>79</v>
      </c>
      <c r="C151" s="30"/>
      <c r="D151" s="50"/>
      <c r="E151" s="50"/>
      <c r="F151" s="50"/>
      <c r="G151" s="19"/>
    </row>
    <row r="152" spans="1:7" ht="13.95" customHeight="1" x14ac:dyDescent="0.3">
      <c r="A152" s="28">
        <v>6001</v>
      </c>
      <c r="B152" s="29" t="s">
        <v>179</v>
      </c>
      <c r="C152" s="43"/>
      <c r="D152" s="50">
        <f>'Amend #5'!F152</f>
        <v>0</v>
      </c>
      <c r="E152" s="50"/>
      <c r="F152" s="50">
        <f t="shared" ref="F152:F154" si="15">D152+E152</f>
        <v>0</v>
      </c>
      <c r="G152" s="19"/>
    </row>
    <row r="153" spans="1:7" ht="13.95" customHeight="1" x14ac:dyDescent="0.3">
      <c r="A153" s="28">
        <v>6002</v>
      </c>
      <c r="B153" s="29" t="s">
        <v>180</v>
      </c>
      <c r="C153" s="43"/>
      <c r="D153" s="50">
        <f>'Amend #5'!F153</f>
        <v>0</v>
      </c>
      <c r="E153" s="50"/>
      <c r="F153" s="50">
        <f t="shared" si="15"/>
        <v>0</v>
      </c>
      <c r="G153" s="19"/>
    </row>
    <row r="154" spans="1:7" ht="13.95" customHeight="1" x14ac:dyDescent="0.3">
      <c r="A154" s="28">
        <v>6003</v>
      </c>
      <c r="B154" s="29" t="s">
        <v>181</v>
      </c>
      <c r="C154" s="15"/>
      <c r="D154" s="50">
        <f>'Amend #5'!F154</f>
        <v>0</v>
      </c>
      <c r="E154" s="50"/>
      <c r="F154" s="50">
        <f t="shared" si="15"/>
        <v>0</v>
      </c>
      <c r="G154" s="19"/>
    </row>
    <row r="155" spans="1:7" ht="13.95" customHeight="1" x14ac:dyDescent="0.25">
      <c r="A155" s="28"/>
      <c r="B155" s="29"/>
      <c r="C155" s="30"/>
      <c r="D155" s="50"/>
      <c r="E155" s="50"/>
      <c r="F155" s="50"/>
      <c r="G155" s="19"/>
    </row>
    <row r="156" spans="1:7" ht="13.95" customHeight="1" x14ac:dyDescent="0.25">
      <c r="A156" s="93"/>
      <c r="B156" s="32" t="s">
        <v>29</v>
      </c>
      <c r="C156" s="36"/>
      <c r="D156" s="50">
        <f>SUM(D134:D155)</f>
        <v>0</v>
      </c>
      <c r="E156" s="50">
        <f t="shared" ref="E156:F156" si="16">SUM(E134:E155)</f>
        <v>0</v>
      </c>
      <c r="F156" s="50">
        <f t="shared" si="16"/>
        <v>0</v>
      </c>
      <c r="G156" s="19"/>
    </row>
    <row r="157" spans="1:7" ht="13.95" customHeight="1" x14ac:dyDescent="0.25">
      <c r="A157" s="93"/>
      <c r="B157" s="3"/>
      <c r="C157" s="3"/>
      <c r="D157" s="49"/>
      <c r="E157" s="49"/>
      <c r="F157" s="49"/>
      <c r="G157" s="19"/>
    </row>
    <row r="158" spans="1:7" ht="13.95" customHeight="1" x14ac:dyDescent="0.25">
      <c r="A158" s="93"/>
      <c r="B158" s="5" t="s">
        <v>33</v>
      </c>
      <c r="C158" s="10"/>
      <c r="D158" s="50">
        <f>+D156+D15</f>
        <v>0</v>
      </c>
      <c r="E158" s="50">
        <f>+E156+E15</f>
        <v>0</v>
      </c>
      <c r="F158" s="50">
        <f>+F156+F15</f>
        <v>0</v>
      </c>
      <c r="G158" s="19"/>
    </row>
    <row r="159" spans="1:7" ht="13.95" customHeight="1" thickBot="1" x14ac:dyDescent="0.3">
      <c r="A159" s="93"/>
      <c r="B159" s="31" t="s">
        <v>19</v>
      </c>
      <c r="C159" s="35"/>
      <c r="D159" s="61">
        <f>D130</f>
        <v>0</v>
      </c>
      <c r="E159" s="61">
        <f t="shared" ref="E159:F159" si="17">E130</f>
        <v>0</v>
      </c>
      <c r="F159" s="61">
        <f t="shared" si="17"/>
        <v>0</v>
      </c>
      <c r="G159" s="19"/>
    </row>
    <row r="160" spans="1:7" ht="13.95" customHeight="1" thickTop="1" thickBot="1" x14ac:dyDescent="0.3">
      <c r="A160" s="18"/>
      <c r="C160" s="5" t="s">
        <v>63</v>
      </c>
      <c r="D160" s="16">
        <f>+D158-D159</f>
        <v>0</v>
      </c>
      <c r="E160" s="16">
        <f t="shared" ref="E160:F160" si="18">+E158-E159</f>
        <v>0</v>
      </c>
      <c r="F160" s="16">
        <f t="shared" si="18"/>
        <v>0</v>
      </c>
      <c r="G160" s="19"/>
    </row>
    <row r="161" spans="1:6" ht="13.95" customHeight="1" thickTop="1" x14ac:dyDescent="0.25">
      <c r="A161" s="93"/>
      <c r="B161" s="3"/>
      <c r="C161" s="3"/>
      <c r="D161" s="55"/>
      <c r="E161" s="52"/>
      <c r="F161" s="52"/>
    </row>
  </sheetData>
  <mergeCells count="1">
    <mergeCell ref="G5:G6"/>
  </mergeCells>
  <pageMargins left="0.25" right="0.25" top="0.5" bottom="0.5" header="0" footer="0.3"/>
  <pageSetup scale="77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Variance</vt:lpstr>
      <vt:lpstr>Proposed Budget</vt:lpstr>
      <vt:lpstr>Amend #1</vt:lpstr>
      <vt:lpstr>Amend #2</vt:lpstr>
      <vt:lpstr>Amend #3</vt:lpstr>
      <vt:lpstr>Amend #4</vt:lpstr>
      <vt:lpstr>Amend #5</vt:lpstr>
      <vt:lpstr>Amend #6</vt:lpstr>
      <vt:lpstr>'Amend #1'!Print_Area</vt:lpstr>
      <vt:lpstr>'Amend #2'!Print_Area</vt:lpstr>
      <vt:lpstr>'Amend #3'!Print_Area</vt:lpstr>
      <vt:lpstr>'Amend #4'!Print_Area</vt:lpstr>
      <vt:lpstr>'Amend #5'!Print_Area</vt:lpstr>
      <vt:lpstr>'Amend #6'!Print_Area</vt:lpstr>
      <vt:lpstr>'Proposed Budget'!Print_Area</vt:lpstr>
      <vt:lpstr>Variance!Print_Area</vt:lpstr>
      <vt:lpstr>'Amend #1'!Print_Titles</vt:lpstr>
      <vt:lpstr>'Amend #2'!Print_Titles</vt:lpstr>
      <vt:lpstr>'Amend #3'!Print_Titles</vt:lpstr>
      <vt:lpstr>'Amend #4'!Print_Titles</vt:lpstr>
      <vt:lpstr>'Amend #5'!Print_Titles</vt:lpstr>
      <vt:lpstr>'Amend #6'!Print_Titles</vt:lpstr>
      <vt:lpstr>'Proposed Budget'!Print_Titles</vt:lpstr>
      <vt:lpstr>Variance!Print_Titles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PSCC</dc:creator>
  <cp:lastModifiedBy>James Barnes</cp:lastModifiedBy>
  <cp:lastPrinted>2022-05-13T19:28:29Z</cp:lastPrinted>
  <dcterms:created xsi:type="dcterms:W3CDTF">2004-06-29T02:28:20Z</dcterms:created>
  <dcterms:modified xsi:type="dcterms:W3CDTF">2022-05-26T18:28:09Z</dcterms:modified>
</cp:coreProperties>
</file>