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ystems Management\CPO Website Administration\TN.gov\ITB Updates\32110-13161\03.19.2024\"/>
    </mc:Choice>
  </mc:AlternateContent>
  <xr:revisionPtr revIDLastSave="0" documentId="8_{116A5201-BBA4-47FC-9B20-C352E67AEDD6}" xr6:coauthVersionLast="47" xr6:coauthVersionMax="47" xr10:uidLastSave="{00000000-0000-0000-0000-000000000000}"/>
  <workbookProtection workbookAlgorithmName="SHA-512" workbookHashValue="8JUEahjLZJjq9Gd+FF13+zs63z6oKk32HeljDtDF9f2LDvDx4DXuxh2C8nz+Ai0CaA8gf33jR1ZP3Qsn+xICdQ==" workbookSaltValue="01CEswskDVoB2sr3udVUJw==" workbookSpinCount="100000" lockStructure="1"/>
  <bookViews>
    <workbookView xWindow="-120" yWindow="-120" windowWidth="20730" windowHeight="11160" activeTab="3" xr2:uid="{D15BF094-E71D-4311-A85A-8FFF5FAB3CEE}"/>
  </bookViews>
  <sheets>
    <sheet name="WIC Infant Formula Rebates" sheetId="4" r:id="rId1"/>
    <sheet name="Infant Participation" sheetId="3" r:id="rId2"/>
    <sheet name="Contract Formulas" sheetId="1" r:id="rId3"/>
    <sheet name="Therapeutic Formulas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2" l="1"/>
  <c r="D42" i="2"/>
  <c r="E42" i="2"/>
  <c r="F42" i="2"/>
  <c r="G42" i="2"/>
  <c r="B42" i="2"/>
  <c r="C22" i="1"/>
  <c r="D22" i="1"/>
  <c r="E22" i="1"/>
  <c r="F22" i="1"/>
  <c r="G22" i="1"/>
  <c r="B22" i="1"/>
  <c r="B6" i="3"/>
  <c r="C6" i="3"/>
  <c r="D6" i="3"/>
  <c r="E6" i="3"/>
  <c r="F6" i="3"/>
  <c r="G6" i="3"/>
  <c r="A9" i="4"/>
  <c r="A6" i="4"/>
</calcChain>
</file>

<file path=xl/sharedStrings.xml><?xml version="1.0" encoding="utf-8"?>
<sst xmlns="http://schemas.openxmlformats.org/spreadsheetml/2006/main" count="72" uniqueCount="69">
  <si>
    <t>Fully Breastfed</t>
  </si>
  <si>
    <t>Partially Breastfed</t>
  </si>
  <si>
    <t>Fully Formula Fed</t>
  </si>
  <si>
    <t>Infant Total</t>
  </si>
  <si>
    <t>Infant Participation March 2023- August 2023</t>
  </si>
  <si>
    <t>WIC Formula Rebates September 2022- August 2023</t>
  </si>
  <si>
    <t>Average Monthly Rebate</t>
  </si>
  <si>
    <t>Annual Total</t>
  </si>
  <si>
    <t>SubcategoryDescription</t>
  </si>
  <si>
    <t>Similac Advance Concentrate</t>
  </si>
  <si>
    <t>Similac Advance Powder</t>
  </si>
  <si>
    <t>Similac Advance RTF 6 pack 8 oz bottles</t>
  </si>
  <si>
    <t>Similac Advance Ready to Feed</t>
  </si>
  <si>
    <t>Similac Advance subs 20.5 to 27.7 oz cans</t>
  </si>
  <si>
    <t>Similac Advance subs 28.2 to 36 oz cans</t>
  </si>
  <si>
    <t>Similac Isomil Concentrate</t>
  </si>
  <si>
    <t>Similac Isomil Powder</t>
  </si>
  <si>
    <t>Similac Isomil RTF</t>
  </si>
  <si>
    <t>Similac Isomil subs 20.5 to 27.7 oz</t>
  </si>
  <si>
    <t>Similac Isomil subs 28.2 to 36 oz cans</t>
  </si>
  <si>
    <t>Similac Sensitive Powder</t>
  </si>
  <si>
    <t>Similac Sensitive RTF</t>
  </si>
  <si>
    <t>Similac Sensitive RTF 6 pack 8 oz bottles</t>
  </si>
  <si>
    <t>Similac Sensitive subs 20.7 to 27.7 oz cans</t>
  </si>
  <si>
    <t>Similac Sensitive subs 28.2 to 36 oz cans</t>
  </si>
  <si>
    <t>Similac Total Comfort</t>
  </si>
  <si>
    <t>Similac Total Comfort subs 20.7 to 27.7 oz cans</t>
  </si>
  <si>
    <t>Similac Total Comfort subs 28.0 to 36 oz cans</t>
  </si>
  <si>
    <t>Number of Cans Issued</t>
  </si>
  <si>
    <t>Alfamino Infant</t>
  </si>
  <si>
    <t>Alfamino Junior</t>
  </si>
  <si>
    <t>Alimentum RTF 6 pack</t>
  </si>
  <si>
    <t>Carnation Instant Breakfast Any Flavor</t>
  </si>
  <si>
    <t>Elecare Infant DHA ARA</t>
  </si>
  <si>
    <t>Elecare Jr All Flavors</t>
  </si>
  <si>
    <t>Elecare Jr Unflavored</t>
  </si>
  <si>
    <t>Enfamil EnfaCare Powder</t>
  </si>
  <si>
    <t>Enfamil EnfaCare RTF 6 pack</t>
  </si>
  <si>
    <t>Enfamil Neuropro Enfacare Premature Formula 23 oz</t>
  </si>
  <si>
    <t>Enfamil Nutramigen Concentrate</t>
  </si>
  <si>
    <t>Enfamil Nutramigen RTF</t>
  </si>
  <si>
    <t>Enfamil Pregestimil Powder</t>
  </si>
  <si>
    <t>Gerber Extensive HA Powder</t>
  </si>
  <si>
    <t>Neocate Infant</t>
  </si>
  <si>
    <t>Neocate Jr with Prebiotics</t>
  </si>
  <si>
    <t>Neocate Syneo Infant</t>
  </si>
  <si>
    <t>Nutramigen LGG Powder</t>
  </si>
  <si>
    <t>Nutramigen RTF 6 pack</t>
  </si>
  <si>
    <t>Nutramigen Toddler LGG</t>
  </si>
  <si>
    <t>Nutren Jr</t>
  </si>
  <si>
    <t>Nutren Junior with Fiber</t>
  </si>
  <si>
    <t>Parents Choice hypoallergic formula</t>
  </si>
  <si>
    <t>PediaSure Any Flavor</t>
  </si>
  <si>
    <t>PediaSure with Fiber Any Flavor</t>
  </si>
  <si>
    <t>PediaSure with Fiber Any Flavor 4 pack 7.4 oz</t>
  </si>
  <si>
    <t>Pediasure Enteral</t>
  </si>
  <si>
    <t>Pediasure Enteral with Fiber</t>
  </si>
  <si>
    <t>Peptamen Jr Any Flavor</t>
  </si>
  <si>
    <t>Peptamen Jr with Fiber Any Flavor</t>
  </si>
  <si>
    <t>Puramino DHA ARA</t>
  </si>
  <si>
    <t>Puramino Toddler</t>
  </si>
  <si>
    <t>Similac 60 40</t>
  </si>
  <si>
    <t>Similac Alimentum Powder</t>
  </si>
  <si>
    <t>Similac Alimentum RTF</t>
  </si>
  <si>
    <t>Similac Neosure Infant Formula 22.8 oz</t>
  </si>
  <si>
    <t>Similac Neosure Powder</t>
  </si>
  <si>
    <t>Similac Neosure RTF</t>
  </si>
  <si>
    <t>Tippy Toes hypoallergenic formula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</si>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</sst>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17" fontId="0" fillId="0" borderId="0" xfId="0" applyNumberFormat="1" applyAlignment="1">
      <alignment horizontal="center"/>
    </xf>
    <xf numFmtId="4" fontId="0" fillId="2" borderId="0" xfId="0" applyNumberFormat="1" applyFill="1"/>
    <xf numFmtId="17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DD037-BBD7-446C-BDB0-A4F545F42AF5}">
  <dimension ref="A1:L9"/>
  <sheetViews>
    <sheetView workbookViewId="0">
      <selection activeCell="D19" sqref="D19"/>
    </sheetView>
  </sheetViews>
  <sheetFormatPr defaultRowHeight="15" x14ac:dyDescent="0.25"/>
  <cols>
    <col min="1" max="1" width="14.28515625" customWidth="1"/>
    <col min="2" max="2" width="14" customWidth="1"/>
    <col min="3" max="4" width="13" customWidth="1"/>
    <col min="5" max="5" width="12.28515625" customWidth="1"/>
    <col min="6" max="6" width="13.140625" customWidth="1"/>
    <col min="7" max="7" width="12.5703125" customWidth="1"/>
    <col min="8" max="9" width="12.7109375" customWidth="1"/>
    <col min="10" max="10" width="13.28515625" customWidth="1"/>
    <col min="11" max="11" width="12.5703125" customWidth="1"/>
    <col min="12" max="12" width="13.7109375" customWidth="1"/>
  </cols>
  <sheetData>
    <row r="1" spans="1:12" x14ac:dyDescent="0.25">
      <c r="A1" s="7" t="s">
        <v>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2" customFormat="1" x14ac:dyDescent="0.25">
      <c r="A2" s="4">
        <v>44805</v>
      </c>
      <c r="B2" s="4">
        <v>44835</v>
      </c>
      <c r="C2" s="4">
        <v>44866</v>
      </c>
      <c r="D2" s="4">
        <v>44896</v>
      </c>
      <c r="E2" s="4">
        <v>44927</v>
      </c>
      <c r="F2" s="4">
        <v>44958</v>
      </c>
      <c r="G2" s="4">
        <v>44986</v>
      </c>
      <c r="H2" s="4">
        <v>45017</v>
      </c>
      <c r="I2" s="4">
        <v>45047</v>
      </c>
      <c r="J2" s="4">
        <v>45078</v>
      </c>
      <c r="K2" s="4">
        <v>45108</v>
      </c>
      <c r="L2" s="4">
        <v>45139</v>
      </c>
    </row>
    <row r="3" spans="1:12" x14ac:dyDescent="0.25">
      <c r="A3" s="3">
        <v>3275249.12</v>
      </c>
      <c r="B3" s="3">
        <v>3398620.9759999998</v>
      </c>
      <c r="C3" s="3">
        <v>3257720.6650999999</v>
      </c>
      <c r="D3" s="3">
        <v>3524162.8454999998</v>
      </c>
      <c r="E3" s="3">
        <v>3706767.2779000001</v>
      </c>
      <c r="F3" s="3">
        <v>3238221.8963000001</v>
      </c>
      <c r="G3" s="3">
        <v>3913716.3462</v>
      </c>
      <c r="H3" s="3">
        <v>3624206.503</v>
      </c>
      <c r="I3" s="3">
        <v>3780591.9010000001</v>
      </c>
      <c r="J3" s="3">
        <v>3621201.9130000002</v>
      </c>
      <c r="K3" s="3">
        <v>3786541.9160000002</v>
      </c>
      <c r="L3" s="3">
        <v>3872039.7910000002</v>
      </c>
    </row>
    <row r="5" spans="1:12" x14ac:dyDescent="0.25">
      <c r="A5" s="1" t="s">
        <v>6</v>
      </c>
    </row>
    <row r="6" spans="1:12" x14ac:dyDescent="0.25">
      <c r="A6" s="5">
        <f>AVERAGE(A3:L3)</f>
        <v>3583253.42925</v>
      </c>
    </row>
    <row r="8" spans="1:12" x14ac:dyDescent="0.25">
      <c r="A8" s="1" t="s">
        <v>7</v>
      </c>
    </row>
    <row r="9" spans="1:12" x14ac:dyDescent="0.25">
      <c r="A9" s="5">
        <f>SUM(A3:L3)</f>
        <v>42999041.151000001</v>
      </c>
    </row>
  </sheetData>
  <sheetProtection algorithmName="SHA-512" hashValue="934c0EBfO3KBSUFysmmaEKAtxnumHDXgQxdUy9yeo2mQt1TV8MSedl8hxTshdfeFRtl4WZ0X6UhKF8FNcj8gVQ==" saltValue="UMgDZfTNcD6pQ3JKS+vwfQ==" spinCount="100000" sheet="1" objects="1" scenarios="1"/>
  <mergeCells count="1">
    <mergeCell ref="A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CCA11-FB52-4771-8507-6C95A063EA6B}">
  <dimension ref="A1:G6"/>
  <sheetViews>
    <sheetView workbookViewId="0">
      <selection activeCell="J9" sqref="J9"/>
    </sheetView>
  </sheetViews>
  <sheetFormatPr defaultRowHeight="15" x14ac:dyDescent="0.25"/>
  <cols>
    <col min="1" max="1" width="17.42578125" customWidth="1"/>
  </cols>
  <sheetData>
    <row r="1" spans="1:7" x14ac:dyDescent="0.25">
      <c r="B1" s="7" t="s">
        <v>4</v>
      </c>
      <c r="C1" s="7"/>
      <c r="D1" s="7"/>
      <c r="E1" s="7"/>
      <c r="F1" s="7"/>
      <c r="G1" s="7"/>
    </row>
    <row r="2" spans="1:7" x14ac:dyDescent="0.25">
      <c r="B2" s="6">
        <v>44986</v>
      </c>
      <c r="C2" s="6">
        <v>45017</v>
      </c>
      <c r="D2" s="6">
        <v>45047</v>
      </c>
      <c r="E2" s="6">
        <v>45078</v>
      </c>
      <c r="F2" s="6">
        <v>45108</v>
      </c>
      <c r="G2" s="6">
        <v>45139</v>
      </c>
    </row>
    <row r="3" spans="1:7" x14ac:dyDescent="0.25">
      <c r="A3" t="s">
        <v>0</v>
      </c>
      <c r="B3">
        <v>4155</v>
      </c>
      <c r="C3">
        <v>4105</v>
      </c>
      <c r="D3">
        <v>4198</v>
      </c>
      <c r="E3">
        <v>4189</v>
      </c>
      <c r="F3">
        <v>4240</v>
      </c>
      <c r="G3">
        <v>4275</v>
      </c>
    </row>
    <row r="4" spans="1:7" x14ac:dyDescent="0.25">
      <c r="A4" t="s">
        <v>1</v>
      </c>
      <c r="B4">
        <v>8362</v>
      </c>
      <c r="C4">
        <v>8153</v>
      </c>
      <c r="D4">
        <v>8277</v>
      </c>
      <c r="E4">
        <v>8273</v>
      </c>
      <c r="F4">
        <v>8364</v>
      </c>
      <c r="G4">
        <v>8460</v>
      </c>
    </row>
    <row r="5" spans="1:7" x14ac:dyDescent="0.25">
      <c r="A5" t="s">
        <v>2</v>
      </c>
      <c r="B5">
        <v>20753</v>
      </c>
      <c r="C5">
        <v>20482</v>
      </c>
      <c r="D5">
        <v>21132</v>
      </c>
      <c r="E5">
        <v>21326</v>
      </c>
      <c r="F5">
        <v>21336</v>
      </c>
      <c r="G5">
        <v>21665</v>
      </c>
    </row>
    <row r="6" spans="1:7" s="1" customFormat="1" x14ac:dyDescent="0.25">
      <c r="A6" s="1" t="s">
        <v>3</v>
      </c>
      <c r="B6" s="1">
        <f t="shared" ref="B6:F6" si="0">SUM(B3:B5)</f>
        <v>33270</v>
      </c>
      <c r="C6" s="1">
        <f t="shared" si="0"/>
        <v>32740</v>
      </c>
      <c r="D6" s="1">
        <f t="shared" si="0"/>
        <v>33607</v>
      </c>
      <c r="E6" s="1">
        <f t="shared" si="0"/>
        <v>33788</v>
      </c>
      <c r="F6" s="1">
        <f t="shared" si="0"/>
        <v>33940</v>
      </c>
      <c r="G6" s="1">
        <f>SUM(G3:G5)</f>
        <v>34400</v>
      </c>
    </row>
  </sheetData>
  <sheetProtection algorithmName="SHA-512" hashValue="VsgAGTF932gXNit4MItdJS0bEjOJglj98w0/KpD+WvHWHSdeuelQOUw1DnMxyrwgeIhhyQrIrOAFQUs7dUGubw==" saltValue="IdFonuWEb/8GoBB6xQKyfg==" spinCount="100000" sheet="1" objects="1" scenarios="1"/>
  <mergeCells count="1">
    <mergeCell ref="B1:G1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6AD84-A85A-4A2C-92E7-3CB2D879C7B1}">
  <dimension ref="A1:G22"/>
  <sheetViews>
    <sheetView workbookViewId="0">
      <selection activeCell="I5" sqref="I5"/>
    </sheetView>
  </sheetViews>
  <sheetFormatPr defaultRowHeight="15" x14ac:dyDescent="0.25"/>
  <cols>
    <col min="1" max="1" width="40.140625" bestFit="1" customWidth="1"/>
    <col min="2" max="2" width="9.42578125" bestFit="1" customWidth="1"/>
    <col min="3" max="3" width="8.85546875" bestFit="1" customWidth="1"/>
    <col min="4" max="4" width="7.5703125" bestFit="1" customWidth="1"/>
    <col min="5" max="7" width="7.140625" bestFit="1" customWidth="1"/>
  </cols>
  <sheetData>
    <row r="1" spans="1:7" x14ac:dyDescent="0.25">
      <c r="A1" s="8" t="s">
        <v>8</v>
      </c>
      <c r="B1" s="7" t="s">
        <v>28</v>
      </c>
      <c r="C1" s="7"/>
      <c r="D1" s="7"/>
      <c r="E1" s="7"/>
      <c r="F1" s="7"/>
      <c r="G1" s="7"/>
    </row>
    <row r="2" spans="1:7" s="1" customFormat="1" x14ac:dyDescent="0.25">
      <c r="A2" s="8"/>
      <c r="B2" s="6">
        <v>44986</v>
      </c>
      <c r="C2" s="6">
        <v>45017</v>
      </c>
      <c r="D2" s="6">
        <v>45047</v>
      </c>
      <c r="E2" s="6">
        <v>45078</v>
      </c>
      <c r="F2" s="6">
        <v>45108</v>
      </c>
      <c r="G2" s="6">
        <v>373857</v>
      </c>
    </row>
    <row r="3" spans="1:7" x14ac:dyDescent="0.25">
      <c r="A3" t="s">
        <v>9</v>
      </c>
      <c r="B3">
        <v>1005</v>
      </c>
      <c r="C3">
        <v>842</v>
      </c>
      <c r="D3">
        <v>686</v>
      </c>
      <c r="E3">
        <v>766</v>
      </c>
      <c r="F3">
        <v>844</v>
      </c>
      <c r="G3">
        <v>874</v>
      </c>
    </row>
    <row r="4" spans="1:7" x14ac:dyDescent="0.25">
      <c r="A4" t="s">
        <v>10</v>
      </c>
      <c r="B4">
        <v>116930</v>
      </c>
      <c r="C4">
        <v>119320</v>
      </c>
      <c r="D4">
        <v>119617</v>
      </c>
      <c r="E4">
        <v>118814</v>
      </c>
      <c r="F4">
        <v>118338</v>
      </c>
      <c r="G4">
        <v>118490</v>
      </c>
    </row>
    <row r="5" spans="1:7" x14ac:dyDescent="0.25">
      <c r="A5" t="s">
        <v>11</v>
      </c>
      <c r="B5">
        <v>175</v>
      </c>
    </row>
    <row r="6" spans="1:7" x14ac:dyDescent="0.25">
      <c r="A6" t="s">
        <v>12</v>
      </c>
      <c r="B6">
        <v>2537</v>
      </c>
      <c r="C6">
        <v>2929</v>
      </c>
      <c r="D6">
        <v>3084</v>
      </c>
      <c r="E6">
        <v>3113</v>
      </c>
      <c r="F6">
        <v>2956</v>
      </c>
      <c r="G6">
        <v>3302</v>
      </c>
    </row>
    <row r="7" spans="1:7" x14ac:dyDescent="0.25">
      <c r="A7" t="s">
        <v>13</v>
      </c>
      <c r="B7">
        <v>1029</v>
      </c>
    </row>
    <row r="8" spans="1:7" x14ac:dyDescent="0.25">
      <c r="A8" t="s">
        <v>14</v>
      </c>
      <c r="B8">
        <v>3476</v>
      </c>
    </row>
    <row r="9" spans="1:7" x14ac:dyDescent="0.25">
      <c r="A9" t="s">
        <v>15</v>
      </c>
      <c r="B9">
        <v>363</v>
      </c>
      <c r="C9">
        <v>370</v>
      </c>
      <c r="D9">
        <v>399</v>
      </c>
      <c r="E9">
        <v>464</v>
      </c>
      <c r="F9">
        <v>305</v>
      </c>
      <c r="G9">
        <v>326</v>
      </c>
    </row>
    <row r="10" spans="1:7" x14ac:dyDescent="0.25">
      <c r="A10" t="s">
        <v>16</v>
      </c>
      <c r="B10">
        <v>9686</v>
      </c>
      <c r="C10">
        <v>9655</v>
      </c>
      <c r="D10">
        <v>9736</v>
      </c>
      <c r="E10">
        <v>10037</v>
      </c>
      <c r="F10">
        <v>10126</v>
      </c>
      <c r="G10">
        <v>10132</v>
      </c>
    </row>
    <row r="11" spans="1:7" x14ac:dyDescent="0.25">
      <c r="A11" t="s">
        <v>17</v>
      </c>
      <c r="B11">
        <v>425</v>
      </c>
      <c r="C11">
        <v>573</v>
      </c>
      <c r="D11">
        <v>562</v>
      </c>
      <c r="E11">
        <v>602</v>
      </c>
      <c r="F11">
        <v>564</v>
      </c>
      <c r="G11">
        <v>582</v>
      </c>
    </row>
    <row r="12" spans="1:7" x14ac:dyDescent="0.25">
      <c r="A12" t="s">
        <v>18</v>
      </c>
      <c r="B12">
        <v>32</v>
      </c>
    </row>
    <row r="13" spans="1:7" x14ac:dyDescent="0.25">
      <c r="A13" t="s">
        <v>19</v>
      </c>
      <c r="B13">
        <v>19</v>
      </c>
    </row>
    <row r="14" spans="1:7" x14ac:dyDescent="0.25">
      <c r="A14" t="s">
        <v>20</v>
      </c>
      <c r="B14">
        <v>41449</v>
      </c>
      <c r="C14">
        <v>45233</v>
      </c>
      <c r="D14">
        <v>48015</v>
      </c>
      <c r="E14">
        <v>48989</v>
      </c>
      <c r="F14">
        <v>50595</v>
      </c>
      <c r="G14">
        <v>52274</v>
      </c>
    </row>
    <row r="15" spans="1:7" x14ac:dyDescent="0.25">
      <c r="A15" t="s">
        <v>21</v>
      </c>
      <c r="B15">
        <v>1861</v>
      </c>
      <c r="C15">
        <v>2381</v>
      </c>
      <c r="D15">
        <v>2492</v>
      </c>
      <c r="E15">
        <v>2476</v>
      </c>
      <c r="F15">
        <v>2566</v>
      </c>
      <c r="G15">
        <v>2702</v>
      </c>
    </row>
    <row r="16" spans="1:7" x14ac:dyDescent="0.25">
      <c r="A16" t="s">
        <v>22</v>
      </c>
      <c r="B16">
        <v>89</v>
      </c>
      <c r="C16">
        <v>69</v>
      </c>
      <c r="D16">
        <v>47</v>
      </c>
      <c r="E16">
        <v>16</v>
      </c>
      <c r="G16">
        <v>47</v>
      </c>
    </row>
    <row r="17" spans="1:7" x14ac:dyDescent="0.25">
      <c r="A17" t="s">
        <v>23</v>
      </c>
      <c r="B17">
        <v>71</v>
      </c>
    </row>
    <row r="18" spans="1:7" x14ac:dyDescent="0.25">
      <c r="A18" t="s">
        <v>24</v>
      </c>
      <c r="B18">
        <v>831</v>
      </c>
    </row>
    <row r="19" spans="1:7" x14ac:dyDescent="0.25">
      <c r="A19" t="s">
        <v>25</v>
      </c>
      <c r="B19">
        <v>30758</v>
      </c>
      <c r="C19">
        <v>33002</v>
      </c>
      <c r="D19">
        <v>34433</v>
      </c>
      <c r="E19">
        <v>34395</v>
      </c>
      <c r="F19">
        <v>34617</v>
      </c>
      <c r="G19">
        <v>34548</v>
      </c>
    </row>
    <row r="20" spans="1:7" x14ac:dyDescent="0.25">
      <c r="A20" t="s">
        <v>26</v>
      </c>
      <c r="B20">
        <v>132</v>
      </c>
    </row>
    <row r="21" spans="1:7" x14ac:dyDescent="0.25">
      <c r="A21" t="s">
        <v>27</v>
      </c>
      <c r="B21">
        <v>664</v>
      </c>
    </row>
    <row r="22" spans="1:7" s="1" customFormat="1" x14ac:dyDescent="0.25">
      <c r="A22" s="1" t="s">
        <v>68</v>
      </c>
      <c r="B22" s="1">
        <f>SUM(B3:B21)</f>
        <v>211532</v>
      </c>
      <c r="C22" s="1">
        <f t="shared" ref="C22:G22" si="0">SUM(C3:C21)</f>
        <v>214374</v>
      </c>
      <c r="D22" s="1">
        <f t="shared" si="0"/>
        <v>219071</v>
      </c>
      <c r="E22" s="1">
        <f t="shared" si="0"/>
        <v>219672</v>
      </c>
      <c r="F22" s="1">
        <f t="shared" si="0"/>
        <v>220911</v>
      </c>
      <c r="G22" s="1">
        <f t="shared" si="0"/>
        <v>223277</v>
      </c>
    </row>
  </sheetData>
  <sheetProtection algorithmName="SHA-512" hashValue="kigpTKnfYkcS9BjHMY9XvvwWiK44twmOrBAW+qfIVpZCzoj+TXXoCEcltKKmaJ7s/V05wNLc85IOU8v7H1UOQQ==" saltValue="lnrlTJKZ73R8/zhGeUiY+Q==" spinCount="100000" sheet="1" objects="1" scenarios="1"/>
  <mergeCells count="2">
    <mergeCell ref="B1:G1"/>
    <mergeCell ref="A1:A2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12DA6-EDCE-4F69-98A2-34AFE3857407}">
  <dimension ref="A1:G42"/>
  <sheetViews>
    <sheetView tabSelected="1" workbookViewId="0">
      <selection activeCell="J7" sqref="J7"/>
    </sheetView>
  </sheetViews>
  <sheetFormatPr defaultRowHeight="15" x14ac:dyDescent="0.25"/>
  <cols>
    <col min="1" max="1" width="45.5703125" bestFit="1" customWidth="1"/>
    <col min="2" max="2" width="9.42578125" bestFit="1" customWidth="1"/>
    <col min="3" max="3" width="8.85546875" bestFit="1" customWidth="1"/>
    <col min="4" max="4" width="7.5703125" bestFit="1" customWidth="1"/>
    <col min="5" max="5" width="6.42578125" bestFit="1" customWidth="1"/>
    <col min="6" max="6" width="5.85546875" bestFit="1" customWidth="1"/>
    <col min="7" max="7" width="6.85546875" bestFit="1" customWidth="1"/>
  </cols>
  <sheetData>
    <row r="1" spans="1:7" x14ac:dyDescent="0.25">
      <c r="A1" s="8" t="s">
        <v>8</v>
      </c>
      <c r="B1" s="7" t="s">
        <v>28</v>
      </c>
      <c r="C1" s="7"/>
      <c r="D1" s="7"/>
      <c r="E1" s="7"/>
      <c r="F1" s="7"/>
      <c r="G1" s="7"/>
    </row>
    <row r="2" spans="1:7" s="1" customFormat="1" x14ac:dyDescent="0.25">
      <c r="A2" s="8"/>
      <c r="B2" s="6">
        <v>44986</v>
      </c>
      <c r="C2" s="6">
        <v>45017</v>
      </c>
      <c r="D2" s="6">
        <v>45047</v>
      </c>
      <c r="E2" s="6">
        <v>45078</v>
      </c>
      <c r="F2" s="6">
        <v>45108</v>
      </c>
      <c r="G2" s="6">
        <v>45139</v>
      </c>
    </row>
    <row r="3" spans="1:7" x14ac:dyDescent="0.25">
      <c r="A3" t="s">
        <v>29</v>
      </c>
      <c r="B3">
        <v>204</v>
      </c>
      <c r="C3">
        <v>191</v>
      </c>
      <c r="D3">
        <v>212</v>
      </c>
      <c r="E3">
        <v>212</v>
      </c>
      <c r="F3">
        <v>245</v>
      </c>
      <c r="G3">
        <v>207</v>
      </c>
    </row>
    <row r="4" spans="1:7" x14ac:dyDescent="0.25">
      <c r="A4" t="s">
        <v>30</v>
      </c>
      <c r="B4">
        <v>171</v>
      </c>
      <c r="C4">
        <v>167</v>
      </c>
      <c r="D4">
        <v>165</v>
      </c>
      <c r="E4">
        <v>169</v>
      </c>
      <c r="F4">
        <v>141</v>
      </c>
      <c r="G4">
        <v>66</v>
      </c>
    </row>
    <row r="5" spans="1:7" x14ac:dyDescent="0.25">
      <c r="A5" t="s">
        <v>31</v>
      </c>
      <c r="B5">
        <v>756</v>
      </c>
      <c r="C5">
        <v>622</v>
      </c>
      <c r="D5">
        <v>581</v>
      </c>
      <c r="E5">
        <v>624</v>
      </c>
      <c r="F5">
        <v>776</v>
      </c>
      <c r="G5">
        <v>779</v>
      </c>
    </row>
    <row r="6" spans="1:7" x14ac:dyDescent="0.25">
      <c r="A6" t="s">
        <v>32</v>
      </c>
      <c r="B6">
        <v>181</v>
      </c>
      <c r="C6">
        <v>195</v>
      </c>
      <c r="D6">
        <v>176</v>
      </c>
      <c r="E6">
        <v>228</v>
      </c>
      <c r="F6">
        <v>251</v>
      </c>
      <c r="G6">
        <v>256</v>
      </c>
    </row>
    <row r="7" spans="1:7" x14ac:dyDescent="0.25">
      <c r="A7" t="s">
        <v>33</v>
      </c>
      <c r="B7">
        <v>1634</v>
      </c>
      <c r="C7">
        <v>1863</v>
      </c>
      <c r="D7">
        <v>2029</v>
      </c>
      <c r="E7">
        <v>2126</v>
      </c>
      <c r="F7">
        <v>2271</v>
      </c>
      <c r="G7">
        <v>2209</v>
      </c>
    </row>
    <row r="8" spans="1:7" x14ac:dyDescent="0.25">
      <c r="A8" t="s">
        <v>34</v>
      </c>
      <c r="B8">
        <v>271</v>
      </c>
      <c r="C8">
        <v>305</v>
      </c>
      <c r="D8">
        <v>279</v>
      </c>
      <c r="E8">
        <v>327</v>
      </c>
      <c r="F8">
        <v>379</v>
      </c>
      <c r="G8">
        <v>383</v>
      </c>
    </row>
    <row r="9" spans="1:7" x14ac:dyDescent="0.25">
      <c r="A9" t="s">
        <v>35</v>
      </c>
      <c r="B9">
        <v>105</v>
      </c>
      <c r="C9">
        <v>54</v>
      </c>
      <c r="D9">
        <v>110</v>
      </c>
      <c r="E9">
        <v>97</v>
      </c>
      <c r="F9">
        <v>102</v>
      </c>
      <c r="G9">
        <v>70</v>
      </c>
    </row>
    <row r="10" spans="1:7" x14ac:dyDescent="0.25">
      <c r="A10" t="s">
        <v>36</v>
      </c>
      <c r="B10">
        <v>1921</v>
      </c>
      <c r="C10">
        <v>2618</v>
      </c>
      <c r="D10">
        <v>2697</v>
      </c>
      <c r="E10">
        <v>2505</v>
      </c>
      <c r="F10">
        <v>2387</v>
      </c>
      <c r="G10">
        <v>2143</v>
      </c>
    </row>
    <row r="11" spans="1:7" x14ac:dyDescent="0.25">
      <c r="A11" t="s">
        <v>37</v>
      </c>
      <c r="B11">
        <v>8</v>
      </c>
      <c r="E11">
        <v>10</v>
      </c>
      <c r="F11">
        <v>13</v>
      </c>
    </row>
    <row r="12" spans="1:7" x14ac:dyDescent="0.25">
      <c r="A12" t="s">
        <v>38</v>
      </c>
      <c r="B12">
        <v>17</v>
      </c>
      <c r="C12">
        <v>21</v>
      </c>
      <c r="D12">
        <v>18</v>
      </c>
    </row>
    <row r="13" spans="1:7" x14ac:dyDescent="0.25">
      <c r="A13" t="s">
        <v>39</v>
      </c>
      <c r="B13">
        <v>269</v>
      </c>
      <c r="C13">
        <v>189</v>
      </c>
      <c r="D13">
        <v>48</v>
      </c>
      <c r="E13">
        <v>6</v>
      </c>
      <c r="F13">
        <v>34</v>
      </c>
    </row>
    <row r="14" spans="1:7" x14ac:dyDescent="0.25">
      <c r="A14" t="s">
        <v>40</v>
      </c>
      <c r="B14">
        <v>1011</v>
      </c>
      <c r="C14">
        <v>654</v>
      </c>
      <c r="D14">
        <v>790</v>
      </c>
      <c r="E14">
        <v>776</v>
      </c>
      <c r="F14">
        <v>986</v>
      </c>
      <c r="G14">
        <v>1133</v>
      </c>
    </row>
    <row r="15" spans="1:7" x14ac:dyDescent="0.25">
      <c r="A15" t="s">
        <v>41</v>
      </c>
      <c r="B15">
        <v>9</v>
      </c>
      <c r="D15">
        <v>6</v>
      </c>
    </row>
    <row r="16" spans="1:7" x14ac:dyDescent="0.25">
      <c r="A16" t="s">
        <v>42</v>
      </c>
      <c r="B16">
        <v>140</v>
      </c>
      <c r="C16">
        <v>134</v>
      </c>
      <c r="D16">
        <v>140</v>
      </c>
      <c r="E16">
        <v>102</v>
      </c>
      <c r="F16">
        <v>83</v>
      </c>
      <c r="G16">
        <v>67</v>
      </c>
    </row>
    <row r="17" spans="1:7" x14ac:dyDescent="0.25">
      <c r="A17" t="s">
        <v>43</v>
      </c>
      <c r="B17">
        <v>330</v>
      </c>
      <c r="C17">
        <v>378</v>
      </c>
      <c r="D17">
        <v>419</v>
      </c>
      <c r="E17">
        <v>405</v>
      </c>
      <c r="F17">
        <v>469</v>
      </c>
      <c r="G17">
        <v>503</v>
      </c>
    </row>
    <row r="18" spans="1:7" x14ac:dyDescent="0.25">
      <c r="A18" t="s">
        <v>44</v>
      </c>
      <c r="B18">
        <v>258</v>
      </c>
      <c r="C18">
        <v>267</v>
      </c>
      <c r="D18">
        <v>246</v>
      </c>
      <c r="E18">
        <v>220</v>
      </c>
      <c r="F18">
        <v>232</v>
      </c>
      <c r="G18">
        <v>254</v>
      </c>
    </row>
    <row r="19" spans="1:7" x14ac:dyDescent="0.25">
      <c r="A19" t="s">
        <v>45</v>
      </c>
      <c r="B19">
        <v>220</v>
      </c>
      <c r="C19">
        <v>186</v>
      </c>
      <c r="D19">
        <v>142</v>
      </c>
      <c r="E19">
        <v>151</v>
      </c>
      <c r="F19">
        <v>160</v>
      </c>
      <c r="G19">
        <v>185</v>
      </c>
    </row>
    <row r="20" spans="1:7" x14ac:dyDescent="0.25">
      <c r="A20" t="s">
        <v>46</v>
      </c>
      <c r="B20">
        <v>9615</v>
      </c>
      <c r="C20">
        <v>9205</v>
      </c>
      <c r="D20">
        <v>9470</v>
      </c>
      <c r="E20">
        <v>9075</v>
      </c>
      <c r="F20">
        <v>8740</v>
      </c>
      <c r="G20">
        <v>8494</v>
      </c>
    </row>
    <row r="21" spans="1:7" x14ac:dyDescent="0.25">
      <c r="A21" t="s">
        <v>47</v>
      </c>
      <c r="F21">
        <v>102</v>
      </c>
      <c r="G21">
        <v>167</v>
      </c>
    </row>
    <row r="22" spans="1:7" x14ac:dyDescent="0.25">
      <c r="A22" t="s">
        <v>48</v>
      </c>
      <c r="B22">
        <v>52</v>
      </c>
      <c r="C22">
        <v>61</v>
      </c>
      <c r="D22">
        <v>61</v>
      </c>
      <c r="E22">
        <v>55</v>
      </c>
      <c r="F22">
        <v>55</v>
      </c>
      <c r="G22">
        <v>33</v>
      </c>
    </row>
    <row r="23" spans="1:7" x14ac:dyDescent="0.25">
      <c r="A23" t="s">
        <v>49</v>
      </c>
      <c r="B23">
        <v>107</v>
      </c>
      <c r="C23">
        <v>169</v>
      </c>
      <c r="D23">
        <v>276</v>
      </c>
      <c r="E23">
        <v>107</v>
      </c>
      <c r="F23">
        <v>107</v>
      </c>
      <c r="G23">
        <v>107</v>
      </c>
    </row>
    <row r="24" spans="1:7" x14ac:dyDescent="0.25">
      <c r="A24" t="s">
        <v>50</v>
      </c>
      <c r="E24">
        <v>107</v>
      </c>
      <c r="F24">
        <v>107</v>
      </c>
      <c r="G24">
        <v>107</v>
      </c>
    </row>
    <row r="25" spans="1:7" x14ac:dyDescent="0.25">
      <c r="A25" t="s">
        <v>51</v>
      </c>
      <c r="B25">
        <v>8</v>
      </c>
      <c r="G25">
        <v>10</v>
      </c>
    </row>
    <row r="26" spans="1:7" x14ac:dyDescent="0.25">
      <c r="A26" t="s">
        <v>52</v>
      </c>
      <c r="B26">
        <v>9663</v>
      </c>
      <c r="C26">
        <v>9458</v>
      </c>
      <c r="D26">
        <v>9522</v>
      </c>
      <c r="E26">
        <v>10138</v>
      </c>
      <c r="F26">
        <v>10361</v>
      </c>
      <c r="G26">
        <v>10755</v>
      </c>
    </row>
    <row r="27" spans="1:7" x14ac:dyDescent="0.25">
      <c r="A27" t="s">
        <v>53</v>
      </c>
      <c r="B27">
        <v>528</v>
      </c>
      <c r="C27">
        <v>487</v>
      </c>
      <c r="D27">
        <v>437</v>
      </c>
      <c r="E27">
        <v>314</v>
      </c>
      <c r="F27">
        <v>247</v>
      </c>
      <c r="G27">
        <v>209</v>
      </c>
    </row>
    <row r="28" spans="1:7" x14ac:dyDescent="0.25">
      <c r="A28" t="s">
        <v>54</v>
      </c>
      <c r="D28">
        <v>122</v>
      </c>
      <c r="E28">
        <v>299</v>
      </c>
      <c r="F28">
        <v>393</v>
      </c>
      <c r="G28">
        <v>521</v>
      </c>
    </row>
    <row r="29" spans="1:7" x14ac:dyDescent="0.25">
      <c r="A29" t="s">
        <v>55</v>
      </c>
      <c r="C29">
        <v>90</v>
      </c>
    </row>
    <row r="30" spans="1:7" x14ac:dyDescent="0.25">
      <c r="A30" t="s">
        <v>56</v>
      </c>
      <c r="B30">
        <v>11</v>
      </c>
    </row>
    <row r="31" spans="1:7" x14ac:dyDescent="0.25">
      <c r="A31" t="s">
        <v>57</v>
      </c>
      <c r="B31">
        <v>91</v>
      </c>
      <c r="C31">
        <v>1</v>
      </c>
      <c r="D31">
        <v>61</v>
      </c>
      <c r="E31">
        <v>61</v>
      </c>
      <c r="F31">
        <v>61</v>
      </c>
      <c r="G31">
        <v>62</v>
      </c>
    </row>
    <row r="32" spans="1:7" x14ac:dyDescent="0.25">
      <c r="A32" t="s">
        <v>58</v>
      </c>
      <c r="E32">
        <v>90</v>
      </c>
    </row>
    <row r="33" spans="1:7" x14ac:dyDescent="0.25">
      <c r="A33" t="s">
        <v>59</v>
      </c>
      <c r="B33">
        <v>742</v>
      </c>
      <c r="C33">
        <v>805</v>
      </c>
      <c r="D33">
        <v>880</v>
      </c>
      <c r="E33">
        <v>925</v>
      </c>
      <c r="F33">
        <v>950</v>
      </c>
      <c r="G33">
        <v>900</v>
      </c>
    </row>
    <row r="34" spans="1:7" x14ac:dyDescent="0.25">
      <c r="A34" t="s">
        <v>60</v>
      </c>
      <c r="B34">
        <v>13</v>
      </c>
      <c r="C34">
        <v>13</v>
      </c>
      <c r="D34">
        <v>13</v>
      </c>
      <c r="E34">
        <v>25</v>
      </c>
      <c r="F34">
        <v>47</v>
      </c>
      <c r="G34">
        <v>77</v>
      </c>
    </row>
    <row r="35" spans="1:7" x14ac:dyDescent="0.25">
      <c r="A35" t="s">
        <v>61</v>
      </c>
      <c r="B35">
        <v>1</v>
      </c>
      <c r="D35">
        <v>1</v>
      </c>
      <c r="E35">
        <v>9</v>
      </c>
      <c r="F35">
        <v>5</v>
      </c>
      <c r="G35">
        <v>14</v>
      </c>
    </row>
    <row r="36" spans="1:7" x14ac:dyDescent="0.25">
      <c r="A36" t="s">
        <v>62</v>
      </c>
      <c r="B36">
        <v>387</v>
      </c>
      <c r="C36">
        <v>422</v>
      </c>
      <c r="D36">
        <v>1298</v>
      </c>
      <c r="E36">
        <v>2670</v>
      </c>
      <c r="F36">
        <v>3903</v>
      </c>
      <c r="G36">
        <v>5401</v>
      </c>
    </row>
    <row r="37" spans="1:7" x14ac:dyDescent="0.25">
      <c r="A37" t="s">
        <v>63</v>
      </c>
      <c r="B37">
        <v>13171</v>
      </c>
      <c r="C37">
        <v>14918</v>
      </c>
      <c r="D37">
        <v>14599</v>
      </c>
      <c r="E37">
        <v>12818</v>
      </c>
      <c r="F37">
        <v>11087</v>
      </c>
      <c r="G37">
        <v>9503</v>
      </c>
    </row>
    <row r="38" spans="1:7" x14ac:dyDescent="0.25">
      <c r="A38" t="s">
        <v>64</v>
      </c>
      <c r="B38">
        <v>4</v>
      </c>
    </row>
    <row r="39" spans="1:7" x14ac:dyDescent="0.25">
      <c r="A39" t="s">
        <v>65</v>
      </c>
      <c r="B39">
        <v>10161</v>
      </c>
      <c r="C39">
        <v>8101</v>
      </c>
      <c r="D39">
        <v>7417</v>
      </c>
      <c r="E39">
        <v>6939</v>
      </c>
      <c r="F39">
        <v>7887</v>
      </c>
      <c r="G39">
        <v>9162</v>
      </c>
    </row>
    <row r="40" spans="1:7" x14ac:dyDescent="0.25">
      <c r="A40" t="s">
        <v>66</v>
      </c>
      <c r="B40">
        <v>1264</v>
      </c>
      <c r="C40">
        <v>2124</v>
      </c>
      <c r="D40">
        <v>3663</v>
      </c>
      <c r="E40">
        <v>2977</v>
      </c>
      <c r="F40">
        <v>2267</v>
      </c>
      <c r="G40">
        <v>1853</v>
      </c>
    </row>
    <row r="41" spans="1:7" x14ac:dyDescent="0.25">
      <c r="A41" t="s">
        <v>67</v>
      </c>
      <c r="E41">
        <v>10</v>
      </c>
    </row>
    <row r="42" spans="1:7" s="1" customFormat="1" x14ac:dyDescent="0.25">
      <c r="A42" s="1" t="s">
        <v>68</v>
      </c>
      <c r="B42" s="1">
        <f>SUM(B3:B41)</f>
        <v>53323</v>
      </c>
      <c r="C42" s="1">
        <f t="shared" ref="C42:G42" si="0">SUM(C3:C41)</f>
        <v>53698</v>
      </c>
      <c r="D42" s="1">
        <f t="shared" si="0"/>
        <v>55878</v>
      </c>
      <c r="E42" s="1">
        <f t="shared" si="0"/>
        <v>54577</v>
      </c>
      <c r="F42" s="1">
        <f t="shared" si="0"/>
        <v>54848</v>
      </c>
      <c r="G42" s="1">
        <f t="shared" si="0"/>
        <v>55630</v>
      </c>
    </row>
  </sheetData>
  <sheetProtection algorithmName="SHA-512" hashValue="q2evXQfT8EF1+YBQHSTkAFbxwIum3OWdMP9JgMfsLyn675fBmvwEehJXwK8I5th94joJvQm9++LCxnfiSz+nng==" saltValue="0mI0vW4n68523TJysfRGxQ==" spinCount="100000" sheet="1" objects="1" scenarios="1"/>
  <mergeCells count="2">
    <mergeCell ref="A1:A2"/>
    <mergeCell ref="B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WIC Infant Formula Rebates</vt:lpstr>
      <vt:lpstr>Infant Participation</vt:lpstr>
      <vt:lpstr>Contract Formulas</vt:lpstr>
      <vt:lpstr>Therapeutic Formulas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Abram</dc:creator>
  <cp:lastModifiedBy>Wesam G. Youssif</cp:lastModifiedBy>
  <dcterms:created xsi:type="dcterms:W3CDTF">2023-09-28T18:18:43Z</dcterms:created>
  <dcterms:modified xsi:type="dcterms:W3CDTF">2024-03-19T20:08:29Z</dcterms:modified>
</cp:coreProperties>
</file>