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O:\OPERATIONS\PROJECTS\Project Team Evaluatons\Project Team Eval Forms\"/>
    </mc:Choice>
  </mc:AlternateContent>
  <xr:revisionPtr revIDLastSave="0" documentId="13_ncr:1_{5CF15FF0-5B9D-418C-9FBF-F2E96F4C6CFC}" xr6:coauthVersionLast="44" xr6:coauthVersionMax="44" xr10:uidLastSave="{00000000-0000-0000-0000-000000000000}"/>
  <bookViews>
    <workbookView xWindow="-120" yWindow="-120" windowWidth="38640" windowHeight="15840" xr2:uid="{00000000-000D-0000-FFFF-FFFF00000000}"/>
  </bookViews>
  <sheets>
    <sheet name="Evaluation" sheetId="1" r:id="rId1"/>
    <sheet name="Rubric" sheetId="2" r:id="rId2"/>
    <sheet name="Lists" sheetId="3" state="hidden" r:id="rId3"/>
  </sheets>
  <definedNames>
    <definedName name="_xlnm._FilterDatabase" localSheetId="2" hidden="1">Lists!$A$1:$C$1</definedName>
    <definedName name="Designer">Lists!$B$2:$B$197</definedName>
    <definedName name="_xlnm.Print_Area" localSheetId="0">Evaluation!$A$1:$D$71</definedName>
    <definedName name="SPA">Lists!$C$2:$C$8</definedName>
    <definedName name="Z_00F48A35_8F4A_4216_A854_0423B9F96E75_.wvu.PrintArea" localSheetId="0" hidden="1">Evaluation!$A$1:$D$65</definedName>
  </definedNames>
  <calcPr calcId="191029"/>
  <customWorkbookViews>
    <customWorkbookView name="Bryan Hay - Personal View" guid="{00F48A35-8F4A-4216-A854-0423B9F96E75}"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D64" i="1" l="1"/>
  <c r="D63" i="1"/>
  <c r="D49" i="1"/>
  <c r="D48" i="1"/>
  <c r="D35" i="1"/>
  <c r="D34" i="1"/>
  <c r="D67" i="1" l="1"/>
  <c r="D65" i="1"/>
  <c r="D36" i="1"/>
  <c r="D68" i="1" s="1"/>
  <c r="D70" i="1" s="1"/>
  <c r="D50" i="1" l="1"/>
</calcChain>
</file>

<file path=xl/sharedStrings.xml><?xml version="1.0" encoding="utf-8"?>
<sst xmlns="http://schemas.openxmlformats.org/spreadsheetml/2006/main" count="304" uniqueCount="289">
  <si>
    <t>Comments</t>
  </si>
  <si>
    <t>Total:</t>
  </si>
  <si>
    <t>Average:</t>
  </si>
  <si>
    <t>Evaluation Category</t>
  </si>
  <si>
    <t xml:space="preserve"> </t>
  </si>
  <si>
    <r>
      <t xml:space="preserve">a. Exhibited sound project management practices, timely communications, accurate reporting and documentation.  </t>
    </r>
    <r>
      <rPr>
        <sz val="12"/>
        <rFont val="Calibri"/>
        <family val="2"/>
        <scheme val="minor"/>
      </rPr>
      <t>Thorough cost control practices such as change order evaluation and management.</t>
    </r>
  </si>
  <si>
    <t xml:space="preserve">b. Timely, thorough understanding of contract document drawings/specs.  Early, proactive assessment of any design discrepancies such as:  scope gaps, lacking or vague details or constructability issues.  </t>
  </si>
  <si>
    <t>c. Evidence of fully engaged and committed executive management.  Minimal, if any staff changes occurred throughout the project.</t>
  </si>
  <si>
    <t xml:space="preserve">d. Timely, well-managed close-out process producing all required deliverables, warranty point of contact.  Seamless commissioning activities and coordination. </t>
  </si>
  <si>
    <t>a. Sound leadership by superintendent and field staff orchestrating on-site operations toward an on-time or early project completion.  Minimal, if any staff changes throughout project.</t>
  </si>
  <si>
    <t xml:space="preserve">b. Exhibited operational awareness and courtesy during construction phase.  Communication and flexibility were observed during phasing, work sequencing, utility disruptions, etc. </t>
  </si>
  <si>
    <t>c. Self-directed in quality control and punch list management.</t>
  </si>
  <si>
    <t xml:space="preserve">d. Well managed close-out activities enabling smooth facility turnover.  Efficient management and coordination of Owner installed equipment. </t>
  </si>
  <si>
    <r>
      <t>a</t>
    </r>
    <r>
      <rPr>
        <sz val="12"/>
        <rFont val="Calibri"/>
        <family val="2"/>
        <scheme val="minor"/>
      </rPr>
      <t>. Responsive to Owner/Agency and project team needs</t>
    </r>
  </si>
  <si>
    <t>b. Worked collaboratively toward the success of the project.</t>
  </si>
  <si>
    <t>c. Clear, proactive emphasis.  Timely and forward thinking in decision making.</t>
  </si>
  <si>
    <r>
      <t xml:space="preserve">Instructions: This evaluation tool should be used with its supporting scoring rubric. The rubric will further define the intention and range of each particular criteria listed.  An interim evaluation should be executed on all projects using this form along with providing comments and feedback to the evaluated entity. This effort allows open communications amongst the project team and provides opportunities for improvements, if needed, before the execution of the final, and documented evaluation. Each criteria </t>
    </r>
    <r>
      <rPr>
        <sz val="12"/>
        <rFont val="Calibri"/>
        <family val="2"/>
        <scheme val="minor"/>
      </rPr>
      <t>will</t>
    </r>
    <r>
      <rPr>
        <sz val="12"/>
        <color theme="1"/>
        <rFont val="Calibri"/>
        <family val="2"/>
        <scheme val="minor"/>
      </rPr>
      <t xml:space="preserve"> be ranked numerically and supporting comments offered. Each field is fillable and scoring is automatically tabulated and averaged below with the total average score. Please use only whole numbers, as decimals are not allowed.</t>
    </r>
  </si>
  <si>
    <t>1.  Construction:  Off-Site Operations</t>
  </si>
  <si>
    <t>Contractor Evaluation - Design/Bid/Build</t>
  </si>
  <si>
    <t>Evaluator Name</t>
  </si>
  <si>
    <t>Project SBC#</t>
  </si>
  <si>
    <t>Evaluation Date</t>
  </si>
  <si>
    <t>2.  Construction:  Field Operations</t>
  </si>
  <si>
    <t>3.  Professionalism</t>
  </si>
  <si>
    <t>(50%) weighting factor x 1.5</t>
  </si>
  <si>
    <t>(20%) weighting factor x 1.2</t>
  </si>
  <si>
    <t>Choose Evaluation Phase</t>
  </si>
  <si>
    <t>Contractor Evaluation Scoring Rubric - Design/Bid/Build</t>
  </si>
  <si>
    <r>
      <rPr>
        <sz val="14"/>
        <rFont val="Calibri"/>
        <family val="2"/>
        <scheme val="minor"/>
      </rPr>
      <t>1.</t>
    </r>
    <r>
      <rPr>
        <b/>
        <sz val="14"/>
        <color theme="1"/>
        <rFont val="Calibri"/>
        <family val="2"/>
        <scheme val="minor"/>
      </rPr>
      <t xml:space="preserve"> Construction:  Off-Site Operations</t>
    </r>
  </si>
  <si>
    <t>Excellent/Strong(10-8 points)</t>
  </si>
  <si>
    <t>Proficient(7-5 points)</t>
  </si>
  <si>
    <t>Weak(4-0 points)</t>
  </si>
  <si>
    <t xml:space="preserve">a. Contractor exhibited sound project management practices, was well organized with timely communicating and reporting throughout the project.  Proactive in resolving any resulting disputes through solid communication processes and documentation.  Change order necessity, management, and review practices were thorough.  </t>
  </si>
  <si>
    <t xml:space="preserve">a. Project management practices were adequate, although there were instances where timeliness and completeness may have been lacking in communications and reporting.  On occasion, change orders and disputes could have been handled more expeditiously, but no issues escalated beyond resolution or delaying the progression of work.  Change order evaluation and cost review may not have always been thoroughly evaluated prior to advancing for approval.    </t>
  </si>
  <si>
    <t xml:space="preserve">a. Project management practices were lacking in consistency.  Documentation, communication, and reporting practices lacked thoroughness and timeliness.  Disputes were common and often mishandled causing tension with many or all of the project team members and may have caused delays to the point of not meeting the project schedule milestones and/or completion date.  Change orders may have been forwarded on for approval with little or no prior evaluation of necessity or cost.  </t>
  </si>
  <si>
    <t>b. Timely, thorough understanding of contract document drawings/specs.  Early, proactive assessment of any design discrepancies such as:  scope gaps, lacking or vague details or constructability issues.</t>
  </si>
  <si>
    <t>b. An early and complete understanding of the contract documents may have been lacking, but none or only minor issues resulted.  There may have been other instances where unnecessary communication or actions resulted, but none had overall, adversarial impact.</t>
  </si>
  <si>
    <t xml:space="preserve">b. Contract document familiarity was a common problem throughout project, especially early on when cost and time impacts could have been minimized.  Construction operations and project team member relationships were strained or adversarial because of the lack of effort and/or understanding of the contract documents. </t>
  </si>
  <si>
    <t>c. Executive management engagement was evident in the support of critical project management and field operation activities.  Minimal, if any staffing changes occurred throughout the project.</t>
  </si>
  <si>
    <t>c. Executive management's support was not evident, but the performance of the project manager and field supervision may have overshadowed any support discrepancies or perceived needs.  Personnel changes and/or turnover occurred, but critical operations and staff continuity did not suffer as a result.</t>
  </si>
  <si>
    <t xml:space="preserve">c.  Executive management's support was non-existent or only at crisis points during the project.  Personnel changes during the project may have caused communication gaps/delays, schedule delays, quality issues, out of sequence work, doubt in ability to complete the project, etc. </t>
  </si>
  <si>
    <t xml:space="preserve">d. Construction close-out process was timely, well managed, included all required project documentation/submittals, O&amp;M manuals/training, final inspections, implemented clearly defined warranty period process and point of contact.  Commissioning phase coordination was seamless with subcontractors, manufacturers, and building operations personnel. </t>
  </si>
  <si>
    <t>d. Close-out procedures may have been lacking in particular areas, but all requirements were completed.  Timeliness in the delivery of all required items may not have occurred and required follow-up to gain all items, but all were delivered and complete.  Commissioning phase coordination may not have gone seamless for equipment start-up, but did not cause delay in owner occupancy or operations.</t>
  </si>
  <si>
    <t xml:space="preserve">d.  Close-out procedures were mostly uncoordinated.  Project documentation may have been questionable/lacking.  May have taken multiple attempts to gain all required manuals and training, final inspections, as-built drawings.  Commissioning phase coordination may have been lacking causing equipment start-up delays resulting in facility move-in and occupancy delays. </t>
  </si>
  <si>
    <t>a. Superintendent and other field staff exercised sound leadership in orchestrating field operations, proactive in correcting issues.  Work was timely while rigorously following the schedule which met or exceeded the Owner/Agency move-in date(s).</t>
  </si>
  <si>
    <t xml:space="preserve">a. Superintendent and field staff were qualified with only minor instances in operational inefficiencies and rework without negative quality or schedule impacts.  The project completed on time with intervals of recovery planning to meet the critical path milestones. </t>
  </si>
  <si>
    <t xml:space="preserve">a. Superintendent and field staff displayed noticeable in competencies in leadership, planning, and execution.  Staff turnover contributed to the operations issues, jeopardizing the completion and quality of the project. </t>
  </si>
  <si>
    <t>b. Construction operations were conducted to achieve production, but considerable thought was put into the operational impact upon others, i.e.. communication, coordinated utility shutdowns, noise disruptions, flexibility in sequencing/phasing of work to minimize impacts.</t>
  </si>
  <si>
    <t>b. Construction operations were conducted, but maybe planning, communication, coordination, flexibility, disruptive work sequencing could have been improved.  Overall, the contractor was sensitive and responsive to the overall operational impact, but there was room for improvement in the outcome.</t>
  </si>
  <si>
    <t xml:space="preserve">b. Construction operations may have been conducted with little regard for its impact on others or their surroundings.  Little or poor communication and planning may have occurred prior to disruptive operations, utility disruptions, loss or limited facility access.  </t>
  </si>
  <si>
    <t>c. Self-directed in implementation of quality control for materials entering jobsite and work put in place.  Punch list was managed on an on-going basis preventing quality problems from lingering toward the close-out phase of the project.</t>
  </si>
  <si>
    <t>c. There were occasional quality issues during the project, but all were corrected without a detrimental impact to quality.  There was some evidence in the delay of rework causing a push toward the end of the project to correct all non-conforming work, but there were no delays that prevented an on-time completion.</t>
  </si>
  <si>
    <t>c. Quality issues were apparent throughout the project causing major rework and may have led to complicated disputes.  Punch list items were numerous and correction of these items caused quality to suffer.  Quality problems may have caused delays in final completion and multiple warranty claims.</t>
  </si>
  <si>
    <t>d. Close-out activities were communicated, well-managed, and timely, enabling a smooth transition at facility turnover.  Owner and vendor installed materials and equipment were well coordinated within the overall construction operations.</t>
  </si>
  <si>
    <t xml:space="preserve">d. Close out and turnover were timely managed, but there were instances where coordination and delivery could have been improved.  </t>
  </si>
  <si>
    <t xml:space="preserve">d. Construction close-out procedures did not follow a defined, well-planned process.  Information, operations materials, and training were lacking causing issues and delays in major systems start-ups and commission.  Lack of schedule and facility access coordination may have caused delays for the Owner and other 3rd party vendors in the installation of their systems and equipment. </t>
  </si>
  <si>
    <t>a. Contractor was responsive to Owner and project team needs.</t>
  </si>
  <si>
    <t>a. Contractor was mostly responsive, although there were gaps in performance at times without a detrimental impact to the project team.</t>
  </si>
  <si>
    <t xml:space="preserve">a. Contractor was mostly disengaged throughout the project requiring efforts from other project team members to fulfill duties and the project suffered in accordance to the overall lack of service effort.   </t>
  </si>
  <si>
    <t>b. Evidence was observed of the contractor's commitment to the success of the project.  Displayed the ability to work collaboratively, actions not dominated by self-interests</t>
  </si>
  <si>
    <t xml:space="preserve">b. There were instances of inconsistencies in the service commitment to the team and project, but none were to the extent of causing any major delays or detriment to the outcome of the project. </t>
  </si>
  <si>
    <t xml:space="preserve">b. There was little evidence of a teamwork displayed throughout the project and collaboration was mostly a struggle.   </t>
  </si>
  <si>
    <t>c. Operations throughout the project had a clear, proactive emphasis</t>
  </si>
  <si>
    <t>c. A mix or proactive and reactive actions were observed, but operations ran relatively smooth while working with the contractor.</t>
  </si>
  <si>
    <t>c. Mostly reactive actions were observed throughout the project and operations suffered as a result of the lack of foresight and operational inefficiencies.</t>
  </si>
  <si>
    <t>d. Exhibited timeliness and forward thinking mentality in decision making</t>
  </si>
  <si>
    <t xml:space="preserve">d. Occasional delays in decision making or taking actions were observed, but none were detrimental to the outcome of the project. </t>
  </si>
  <si>
    <t>d. Poor decision making and lack of planning were often observed causing disputes and delays in the project.</t>
  </si>
  <si>
    <t>Evaluator Role</t>
  </si>
  <si>
    <t xml:space="preserve">Excellent/Strong = 10-8   </t>
  </si>
  <si>
    <t xml:space="preserve">Proficient = 7-5   </t>
  </si>
  <si>
    <t xml:space="preserve">Weak = 4-0  </t>
  </si>
  <si>
    <t>Evaluator Institution</t>
  </si>
  <si>
    <t>Overall Total Weighted Average Score:</t>
  </si>
  <si>
    <t>Overall Total:</t>
  </si>
  <si>
    <t>Maximum Overall Total Weighted Average Score:</t>
  </si>
  <si>
    <t>Comparative Percentile:</t>
  </si>
  <si>
    <t xml:space="preserve"> (10%) weighting factor x 1.1</t>
  </si>
  <si>
    <t>CxD : Evaluation of Contractor by Designer</t>
  </si>
  <si>
    <t>Evaluation Type</t>
  </si>
  <si>
    <t>Designer</t>
  </si>
  <si>
    <t>SPA</t>
  </si>
  <si>
    <t>4Site Inc</t>
  </si>
  <si>
    <t>APSU</t>
  </si>
  <si>
    <t>CxS : Evaluation of Contractor by SPA</t>
  </si>
  <si>
    <t>A2H Inc</t>
  </si>
  <si>
    <t>ETSU</t>
  </si>
  <si>
    <t>Adams Craft Herz Walker Inc</t>
  </si>
  <si>
    <t>MTSU</t>
  </si>
  <si>
    <t>Adkisson &amp; Associates Architects Inc</t>
  </si>
  <si>
    <t>STREAM</t>
  </si>
  <si>
    <t>Advanced Energy Engr &amp; Design Inc</t>
  </si>
  <si>
    <t>TBR</t>
  </si>
  <si>
    <t>AECOM Technical Services Inc</t>
  </si>
  <si>
    <t>TTU</t>
  </si>
  <si>
    <t>Allen &amp; Hoshall Inc</t>
  </si>
  <si>
    <t>UT</t>
  </si>
  <si>
    <t>American Structurepoint Inc</t>
  </si>
  <si>
    <t>ANF Architects Inc</t>
  </si>
  <si>
    <t>Archimania PC</t>
  </si>
  <si>
    <t>Architects Weeks Ambrose McDonald Inc</t>
  </si>
  <si>
    <t>Artifice LLC</t>
  </si>
  <si>
    <t>Asa Engineering and Consulting Inc</t>
  </si>
  <si>
    <t>Barber McMurry Architects LLC</t>
  </si>
  <si>
    <t>Barge Design Solutions, Inc</t>
  </si>
  <si>
    <t>Barham Cain Mynatt Inc</t>
  </si>
  <si>
    <t>Bauer Askew Architecture PLLC</t>
  </si>
  <si>
    <t>Beaver Engineering Inc</t>
  </si>
  <si>
    <t>Bennett &amp; Pless Inc</t>
  </si>
  <si>
    <t>Billingsley / Architecture</t>
  </si>
  <si>
    <t>Binkley Garcia Architecture LLC</t>
  </si>
  <si>
    <t>Blankenship &amp; Partners LLC</t>
  </si>
  <si>
    <t>braganza design/GROUP</t>
  </si>
  <si>
    <t>Brailsford &amp; Dunlavey Inc</t>
  </si>
  <si>
    <t>Brewer Ingram &amp; Fuller Architects Inc</t>
  </si>
  <si>
    <t>Brg3s Inc</t>
  </si>
  <si>
    <t>Buford Goff &amp; Associates</t>
  </si>
  <si>
    <t>Building Systems Group Engineering, LLC</t>
  </si>
  <si>
    <t>Bullock Smith &amp; Partners Inc</t>
  </si>
  <si>
    <t>Burr &amp; Cole Consulting Engineers Inc</t>
  </si>
  <si>
    <t>Campbell &amp; Associates Inc</t>
  </si>
  <si>
    <t>Canup Engineering Inc</t>
  </si>
  <si>
    <t>CBRE Heery Inc</t>
  </si>
  <si>
    <t>Centric Architecture</t>
  </si>
  <si>
    <t>Civil &amp; Environmental Consultants</t>
  </si>
  <si>
    <t>Civil Engineering and Surveying LLC</t>
  </si>
  <si>
    <t>Clark + Associates, Architects</t>
  </si>
  <si>
    <t>Clevland Salmon Architect</t>
  </si>
  <si>
    <t>CMArchitects PLLC</t>
  </si>
  <si>
    <t>Community Tectonics Architects</t>
  </si>
  <si>
    <t>Compass Commissioning &amp; Design</t>
  </si>
  <si>
    <t>Consolidated Technologies Inc dba CTI Engineers Inc</t>
  </si>
  <si>
    <t>Cope Associates Inc</t>
  </si>
  <si>
    <t>DBS &amp; Associates</t>
  </si>
  <si>
    <t>DePouw Engineering, LLC</t>
  </si>
  <si>
    <t>Derthick Henley &amp; Wilkerson Architects</t>
  </si>
  <si>
    <t>Design House 1411</t>
  </si>
  <si>
    <t>Design Innovation Architects</t>
  </si>
  <si>
    <t>Designshop, pllc</t>
  </si>
  <si>
    <t>DKRS Architects/Engineers</t>
  </si>
  <si>
    <t>DLR Group Inc</t>
  </si>
  <si>
    <t>Dollar &amp; Ewers Architects, Inc.</t>
  </si>
  <si>
    <t>Earl Swensson Associates (ESA)</t>
  </si>
  <si>
    <t>Eastern Engineering Inc</t>
  </si>
  <si>
    <t>Edmonds Engineering Inc</t>
  </si>
  <si>
    <t>El Dorado Inc</t>
  </si>
  <si>
    <t>Elizabeth Eason Architecture, LLC</t>
  </si>
  <si>
    <t>Engineering Services Group Inc</t>
  </si>
  <si>
    <t>EnSafe Inc</t>
  </si>
  <si>
    <t>Environmental &amp; Civil Engineering Services</t>
  </si>
  <si>
    <t>Envision Advantage LLC</t>
  </si>
  <si>
    <t>EOA Architects PLLC</t>
  </si>
  <si>
    <t>Evans Taylor Foster Childress Architects</t>
  </si>
  <si>
    <t xml:space="preserve">Facility Systems Consultants </t>
  </si>
  <si>
    <t>Fisher &amp; Arnold Inc</t>
  </si>
  <si>
    <t>Fisher &amp; Associates</t>
  </si>
  <si>
    <t>Fleming Associates Architects</t>
  </si>
  <si>
    <t>Franklin Associates Architects</t>
  </si>
  <si>
    <t>Fulghum MacIndoe &amp; Associates Inc</t>
  </si>
  <si>
    <t>Genesis Engineering Group LLC</t>
  </si>
  <si>
    <t>Gilbert McLaughlin Casella Architects (JV)</t>
  </si>
  <si>
    <t>Gilbert McLaughlin Casella Architects / Hodgson Douglas Landscape Arch (JV)</t>
  </si>
  <si>
    <t>Gilbert/McLaughlin/Casella Architects, PLC</t>
  </si>
  <si>
    <t>Gobbell Hays Partners Inc</t>
  </si>
  <si>
    <t>Goodwyn Mills Cawood</t>
  </si>
  <si>
    <t>Gould Turner Group</t>
  </si>
  <si>
    <t>Gresham Smith Partners</t>
  </si>
  <si>
    <t>Griggs &amp; Maloney Inc</t>
  </si>
  <si>
    <t>GRW Engineers Inc.</t>
  </si>
  <si>
    <t>Haizlip Studio, PLLC</t>
  </si>
  <si>
    <t>Haltom Engineering</t>
  </si>
  <si>
    <t>Harley Ellis Corporation w/ 
Hastings Architecture</t>
  </si>
  <si>
    <t>Hastings Architecture</t>
  </si>
  <si>
    <t>Hedstrom Design LLC</t>
  </si>
  <si>
    <t>Hefferlin + Kronenberg Architects</t>
  </si>
  <si>
    <t>Heibert+Ball Land Design, LLC</t>
  </si>
  <si>
    <t>Hellmuth Obata &amp; Kassabaum Inc</t>
  </si>
  <si>
    <t>Henderson Engineers, Inc.</t>
  </si>
  <si>
    <t>Hethcoat &amp; Davis Inc</t>
  </si>
  <si>
    <t>HFR Inc.</t>
  </si>
  <si>
    <t>Hixson Consultants Inc</t>
  </si>
  <si>
    <t>HNA Engineering PLLC</t>
  </si>
  <si>
    <t>Hodgson and Douglas LLC</t>
  </si>
  <si>
    <t>Hurst-Rosche Inc</t>
  </si>
  <si>
    <t>IBI Group Architects, Engineers, Landscape Architects, A New York General Partnership</t>
  </si>
  <si>
    <t>IC Thomasson Associates Inc</t>
  </si>
  <si>
    <t>Innovative Engineering Services</t>
  </si>
  <si>
    <t>J Holmes Architecture</t>
  </si>
  <si>
    <t>Jacobs Engineering Group Inc.</t>
  </si>
  <si>
    <t>James + Associates Engineers &amp; Planners Inc</t>
  </si>
  <si>
    <t>Jensen Hughes Inc</t>
  </si>
  <si>
    <t>Johnson + Associates Architects</t>
  </si>
  <si>
    <t>Johnson Architecture Inc</t>
  </si>
  <si>
    <t>Johnson Johnson Crabtree Architects PC</t>
  </si>
  <si>
    <t>JPD Consulting LLC</t>
  </si>
  <si>
    <t>JV - J Holmes Architecture/Lyle Cook Martin</t>
  </si>
  <si>
    <t>Kaatz Binkley Jones Morris Architects</t>
  </si>
  <si>
    <t>Ken Ross, Architect, Professional Corporation</t>
  </si>
  <si>
    <t>Kimley-Horn &amp; Associates Inc</t>
  </si>
  <si>
    <t>Kline Swinney Associates</t>
  </si>
  <si>
    <t>KSI Structural Engineers</t>
  </si>
  <si>
    <t>Kurzynske &amp; Associates</t>
  </si>
  <si>
    <t>Latta Technical Services, Inc.</t>
  </si>
  <si>
    <t>Lindsay &amp; Maples Architects</t>
  </si>
  <si>
    <t>Logan Patri Engineering</t>
  </si>
  <si>
    <t>Lord Aeck &amp; Sargent Inc</t>
  </si>
  <si>
    <t>Lose &amp; Associates Inc</t>
  </si>
  <si>
    <t>Lose &amp; Associates Inc dba Lose Design</t>
  </si>
  <si>
    <t>LRK, Inc</t>
  </si>
  <si>
    <t>Lyle Cook Martin Architects Inc</t>
  </si>
  <si>
    <t>M Arthur Gensler Jr &amp; Associates</t>
  </si>
  <si>
    <t>M Shanks Architects</t>
  </si>
  <si>
    <t>Mafett Engineering, LLC</t>
  </si>
  <si>
    <t>Maffett Loftis Engineering</t>
  </si>
  <si>
    <t>March Adams &amp; Associates</t>
  </si>
  <si>
    <t>MBI Companies, Inc</t>
  </si>
  <si>
    <t>McCarty Holsaple McCarty Inc</t>
  </si>
  <si>
    <t>McFarlin Huitt Panvini Inc</t>
  </si>
  <si>
    <t>McGahey Associates Architects</t>
  </si>
  <si>
    <t>McGehee Nicholson Burke Architects</t>
  </si>
  <si>
    <t>Melvin Gill &amp; Associates, Architects</t>
  </si>
  <si>
    <t>Moody Nolan Inc</t>
  </si>
  <si>
    <t>OGCB Inc</t>
  </si>
  <si>
    <t>Olert Engineering Inc</t>
  </si>
  <si>
    <t>Oliver Little Gipson Engineering Inc</t>
  </si>
  <si>
    <t>Orchard Hiltz &amp; McCliment inc dba OHM Advisors</t>
  </si>
  <si>
    <t>PDS America</t>
  </si>
  <si>
    <t>Pickering Firm Inc</t>
  </si>
  <si>
    <t>Populous Inc</t>
  </si>
  <si>
    <t>Professional Engineers Inc</t>
  </si>
  <si>
    <t>Professional Environmental Consulting Inc</t>
  </si>
  <si>
    <t>Quantum Environmental &amp; Engineering Services, LLC</t>
  </si>
  <si>
    <t>Red Chair Architects</t>
  </si>
  <si>
    <t>Reedy &amp; Sykes Architecture and Design</t>
  </si>
  <si>
    <t>Renaissance Group Inc</t>
  </si>
  <si>
    <t>Richard C Rinks  &amp; Associates Inc</t>
  </si>
  <si>
    <t>Ricondo &amp; Associates Inc</t>
  </si>
  <si>
    <t>Rodney L. Wilson Consulting</t>
  </si>
  <si>
    <t>Roof Design &amp; Consulting Services Inc</t>
  </si>
  <si>
    <t>Ross Bryan Associates Inc</t>
  </si>
  <si>
    <t>Ross Witt PLLC</t>
  </si>
  <si>
    <t>Ross/Fowler PC</t>
  </si>
  <si>
    <t>Rosser International Inc</t>
  </si>
  <si>
    <t>Rufus Johnson Associates</t>
  </si>
  <si>
    <t>S&amp;ME Inc</t>
  </si>
  <si>
    <t>Sanders Pace Architecture</t>
  </si>
  <si>
    <t>Scott Wilson Architect, LLC</t>
  </si>
  <si>
    <t>Security Risk Mgmt Consultants</t>
  </si>
  <si>
    <t>Self Tucker Architects</t>
  </si>
  <si>
    <t>Shaw &amp; Shanks Architects PC</t>
  </si>
  <si>
    <t>Sizemore Group</t>
  </si>
  <si>
    <t>Smee Busby Architects / I C Thomasson Associates, PLLC</t>
  </si>
  <si>
    <t>Smee Busby Architects, PC</t>
  </si>
  <si>
    <t>Smith Seckman Reid Inc</t>
  </si>
  <si>
    <t>Sparkman &amp; Associates Architects</t>
  </si>
  <si>
    <t>Spirit Architecture Group LLC</t>
  </si>
  <si>
    <t>Stantec Consulting Services</t>
  </si>
  <si>
    <t>Studio Four Design Inc</t>
  </si>
  <si>
    <t>Support Architecture LLC</t>
  </si>
  <si>
    <t>Terracon Consultants Inc</t>
  </si>
  <si>
    <t>The Architect Workshop PLLC</t>
  </si>
  <si>
    <t>The Horrell Group Architects</t>
  </si>
  <si>
    <t>The Lewis Group Architects Inc</t>
  </si>
  <si>
    <t>The Orcutt/Winslow Limited Liability Limited Partnership</t>
  </si>
  <si>
    <t>Theatre Consultants Collaborative</t>
  </si>
  <si>
    <t>Thomas &amp; Hutton Engineering</t>
  </si>
  <si>
    <t>Thomas Weems Architect</t>
  </si>
  <si>
    <t>Thompson &amp; Litton, Inc dba BLS Thompson &amp; Litton</t>
  </si>
  <si>
    <t>Tinker Ma</t>
  </si>
  <si>
    <t>TLM &amp; Associates, Inc.</t>
  </si>
  <si>
    <t>TMPartners PLLC</t>
  </si>
  <si>
    <t>TriAD Environmental Consultants Inc</t>
  </si>
  <si>
    <t>Tuck Hinton Architects</t>
  </si>
  <si>
    <t>TWH Architects Inc</t>
  </si>
  <si>
    <t>Upland Design Group Inc</t>
  </si>
  <si>
    <t>UrbanARCH Associates</t>
  </si>
  <si>
    <t>Vaughan Associates Architects Inc</t>
  </si>
  <si>
    <t>Vreeland Engineers Inc</t>
  </si>
  <si>
    <t>W&amp;A Engineering</t>
  </si>
  <si>
    <t>West Welch Reed Engineers Inc</t>
  </si>
  <si>
    <t>Win Engineering LLC</t>
  </si>
  <si>
    <t>WM Whitaker and Associates</t>
  </si>
  <si>
    <t xml:space="preserve">Wold HFR Design </t>
  </si>
  <si>
    <t>Wood Environment &amp; Infrastructure Solution Inc</t>
  </si>
  <si>
    <t>Workshop Architecture</t>
  </si>
  <si>
    <t>Wystwynd Designs Inc</t>
  </si>
  <si>
    <t xml:space="preserve">Evaluation Type </t>
  </si>
  <si>
    <t>Project Title</t>
  </si>
  <si>
    <t>Enter the Project Title from SBC-1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</si>
</sst>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
      <sz val="16"/>
      <color theme="1"/>
      <name val="Calibri"/>
      <family val="2"/>
      <scheme val="minor"/>
    </font>
    <font>
      <b/>
      <u/>
      <sz val="18"/>
      <color theme="1"/>
      <name val="Calibri"/>
      <family val="2"/>
      <scheme val="minor"/>
    </font>
    <font>
      <b/>
      <sz val="16"/>
      <color theme="1"/>
      <name val="Calibri"/>
      <family val="2"/>
      <scheme val="minor"/>
    </font>
    <font>
      <sz val="9"/>
      <color theme="1"/>
      <name val="Calibri"/>
      <family val="2"/>
      <scheme val="minor"/>
    </font>
    <font>
      <sz val="14"/>
      <name val="Calibri"/>
      <family val="2"/>
      <scheme val="minor"/>
    </font>
    <font>
      <sz val="11"/>
      <name val="Calibri"/>
      <family val="2"/>
      <scheme val="minor"/>
    </font>
    <font>
      <sz val="8"/>
      <color theme="1"/>
      <name val="Calibri"/>
      <family val="2"/>
      <scheme val="minor"/>
    </font>
    <font>
      <b/>
      <sz val="8"/>
      <color theme="0"/>
      <name val="Century Gothic"/>
      <family val="2"/>
    </font>
  </fonts>
  <fills count="3">
    <fill>
      <patternFill patternType="none"/>
    </fill>
    <fill>
      <patternFill patternType="gray125"/>
    </fill>
    <fill>
      <patternFill patternType="solid">
        <fgColor theme="1" tint="0.3499862666707357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86">
    <xf numFmtId="0" fontId="0" fillId="0" borderId="0" xfId="0"/>
    <xf numFmtId="0" fontId="6" fillId="0" borderId="0" xfId="0" applyFont="1" applyAlignment="1">
      <alignment horizontal="left"/>
    </xf>
    <xf numFmtId="0" fontId="2" fillId="0" borderId="0" xfId="0" applyFont="1" applyAlignment="1">
      <alignment horizontal="left"/>
    </xf>
    <xf numFmtId="0" fontId="0" fillId="0" borderId="0" xfId="0" applyAlignment="1">
      <alignment wrapText="1"/>
    </xf>
    <xf numFmtId="0" fontId="3" fillId="0" borderId="0" xfId="0" applyFont="1" applyAlignment="1">
      <alignment wrapText="1"/>
    </xf>
    <xf numFmtId="0" fontId="1" fillId="0" borderId="0" xfId="0" applyFont="1" applyAlignment="1"/>
    <xf numFmtId="0" fontId="0" fillId="0" borderId="0" xfId="0" applyBorder="1" applyAlignment="1">
      <alignment wrapText="1"/>
    </xf>
    <xf numFmtId="0" fontId="0" fillId="0" borderId="0" xfId="0" applyFont="1" applyBorder="1" applyAlignment="1">
      <alignment wrapText="1"/>
    </xf>
    <xf numFmtId="0" fontId="2" fillId="0" borderId="0" xfId="0" applyFont="1" applyAlignment="1"/>
    <xf numFmtId="0" fontId="3"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xf numFmtId="0" fontId="4" fillId="0" borderId="0" xfId="0" applyFont="1" applyBorder="1" applyAlignment="1">
      <alignment horizontal="right" wrapText="1"/>
    </xf>
    <xf numFmtId="0" fontId="3" fillId="0" borderId="0" xfId="0" applyFont="1" applyAlignment="1"/>
    <xf numFmtId="0" fontId="3" fillId="0" borderId="0" xfId="0" applyFont="1" applyBorder="1" applyAlignment="1">
      <alignment wrapText="1"/>
    </xf>
    <xf numFmtId="2" fontId="8" fillId="0" borderId="0" xfId="0" applyNumberFormat="1" applyFont="1" applyBorder="1" applyAlignment="1">
      <alignment horizontal="center" vertical="center" wrapText="1"/>
    </xf>
    <xf numFmtId="2" fontId="8" fillId="0" borderId="0" xfId="0" applyNumberFormat="1" applyFont="1" applyAlignment="1">
      <alignment horizontal="center" vertical="center" wrapText="1"/>
    </xf>
    <xf numFmtId="0" fontId="4" fillId="0" borderId="0" xfId="0" applyFont="1" applyAlignment="1">
      <alignment horizontal="right"/>
    </xf>
    <xf numFmtId="0" fontId="8" fillId="0" borderId="0" xfId="0" applyFont="1"/>
    <xf numFmtId="2" fontId="8" fillId="0" borderId="0" xfId="0" applyNumberFormat="1" applyFont="1" applyAlignment="1">
      <alignment horizontal="center"/>
    </xf>
    <xf numFmtId="0" fontId="5" fillId="0" borderId="0" xfId="0" applyFont="1" applyAlignment="1">
      <alignment horizontal="left"/>
    </xf>
    <xf numFmtId="0" fontId="1" fillId="0" borderId="0" xfId="0" applyFont="1" applyAlignment="1">
      <alignment horizontal="left"/>
    </xf>
    <xf numFmtId="0" fontId="1" fillId="0" borderId="0" xfId="0" applyFont="1"/>
    <xf numFmtId="0" fontId="1" fillId="0" borderId="0" xfId="0" applyFont="1" applyAlignment="1">
      <alignment wrapText="1"/>
    </xf>
    <xf numFmtId="0" fontId="0" fillId="0" borderId="0" xfId="0"/>
    <xf numFmtId="0" fontId="3" fillId="0" borderId="0" xfId="0" applyFont="1" applyAlignment="1">
      <alignment horizontal="justify" wrapText="1"/>
    </xf>
    <xf numFmtId="0" fontId="7" fillId="0" borderId="0" xfId="0" applyFont="1" applyAlignment="1">
      <alignment horizontal="justify" wrapText="1"/>
    </xf>
    <xf numFmtId="0" fontId="3" fillId="0" borderId="0" xfId="0" applyFont="1" applyAlignment="1">
      <alignment horizontal="justify" vertical="top" wrapText="1"/>
    </xf>
    <xf numFmtId="0" fontId="6" fillId="0" borderId="0" xfId="0" applyFont="1"/>
    <xf numFmtId="0" fontId="0" fillId="0" borderId="0" xfId="0"/>
    <xf numFmtId="0" fontId="0" fillId="0" borderId="0" xfId="0" applyAlignment="1">
      <alignment vertical="top"/>
    </xf>
    <xf numFmtId="0" fontId="11" fillId="0" borderId="0" xfId="0" applyFont="1" applyBorder="1" applyAlignment="1">
      <alignment horizontal="left" vertical="top" wrapText="1"/>
    </xf>
    <xf numFmtId="0" fontId="11" fillId="0" borderId="0" xfId="0" applyFont="1" applyAlignment="1">
      <alignment vertical="top"/>
    </xf>
    <xf numFmtId="0" fontId="5" fillId="0" borderId="0" xfId="0" applyFont="1" applyAlignment="1">
      <alignment horizontal="left" vertical="top"/>
    </xf>
    <xf numFmtId="0" fontId="0" fillId="0" borderId="0" xfId="0"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0" fillId="0" borderId="4" xfId="0" applyBorder="1" applyAlignment="1">
      <alignment vertical="top"/>
    </xf>
    <xf numFmtId="0" fontId="13" fillId="0" borderId="5" xfId="0" applyFont="1" applyBorder="1" applyAlignment="1">
      <alignment horizontal="justify" vertical="top" wrapText="1"/>
    </xf>
    <xf numFmtId="0" fontId="13" fillId="0" borderId="6" xfId="0" applyFont="1" applyBorder="1" applyAlignment="1">
      <alignment horizontal="justify" vertical="top" wrapText="1"/>
    </xf>
    <xf numFmtId="0" fontId="11" fillId="0" borderId="7" xfId="0" applyFont="1" applyBorder="1" applyAlignment="1">
      <alignment vertical="top"/>
    </xf>
    <xf numFmtId="0" fontId="13" fillId="0" borderId="8" xfId="0" applyFont="1" applyBorder="1" applyAlignment="1">
      <alignment horizontal="justify" vertical="top" wrapText="1"/>
    </xf>
    <xf numFmtId="0" fontId="13" fillId="0" borderId="0" xfId="0" applyFont="1" applyBorder="1" applyAlignment="1">
      <alignment horizontal="justify" vertical="top" wrapText="1"/>
    </xf>
    <xf numFmtId="0" fontId="0" fillId="0" borderId="8" xfId="0" applyFont="1" applyBorder="1" applyAlignment="1">
      <alignment horizontal="justify" vertical="top" wrapText="1"/>
    </xf>
    <xf numFmtId="0" fontId="0" fillId="0" borderId="0" xfId="0" applyFont="1" applyBorder="1" applyAlignment="1">
      <alignment horizontal="justify" vertical="top" wrapText="1"/>
    </xf>
    <xf numFmtId="0" fontId="13" fillId="0" borderId="9" xfId="0" applyFont="1" applyBorder="1" applyAlignment="1">
      <alignment horizontal="justify" vertical="top" wrapText="1"/>
    </xf>
    <xf numFmtId="0" fontId="13" fillId="0" borderId="10" xfId="0" applyFont="1" applyBorder="1" applyAlignment="1">
      <alignment horizontal="justify" vertical="top" wrapText="1"/>
    </xf>
    <xf numFmtId="0" fontId="11" fillId="0" borderId="11" xfId="0" applyFont="1" applyBorder="1" applyAlignment="1">
      <alignment vertical="top"/>
    </xf>
    <xf numFmtId="0" fontId="0" fillId="0" borderId="0" xfId="0" applyBorder="1" applyAlignment="1">
      <alignment horizontal="left" vertical="top" wrapText="1"/>
    </xf>
    <xf numFmtId="0" fontId="14" fillId="0" borderId="0" xfId="0" applyFont="1" applyBorder="1" applyAlignment="1">
      <alignment horizontal="left" vertical="top" wrapText="1"/>
    </xf>
    <xf numFmtId="0" fontId="0" fillId="0" borderId="5" xfId="0" applyFont="1" applyBorder="1" applyAlignment="1">
      <alignment horizontal="justify" vertical="top" wrapText="1"/>
    </xf>
    <xf numFmtId="0" fontId="0" fillId="0" borderId="6" xfId="0" applyFont="1" applyBorder="1" applyAlignment="1">
      <alignment horizontal="justify" vertical="top" wrapText="1"/>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14" fillId="0" borderId="0" xfId="0" applyFont="1" applyBorder="1" applyAlignment="1">
      <alignment horizontal="center" vertical="top" wrapText="1"/>
    </xf>
    <xf numFmtId="0" fontId="14" fillId="0" borderId="0" xfId="0" applyFont="1" applyAlignment="1">
      <alignment horizontal="center" vertical="top" wrapText="1"/>
    </xf>
    <xf numFmtId="0" fontId="5" fillId="0" borderId="0" xfId="0" applyFont="1" applyBorder="1" applyAlignment="1">
      <alignment horizontal="left" vertical="top"/>
    </xf>
    <xf numFmtId="0" fontId="5" fillId="0" borderId="0" xfId="0" applyFont="1" applyAlignment="1">
      <alignment horizontal="center" vertical="top"/>
    </xf>
    <xf numFmtId="0" fontId="5" fillId="0" borderId="0" xfId="0" applyFont="1" applyBorder="1" applyAlignment="1">
      <alignment horizontal="center" vertical="top"/>
    </xf>
    <xf numFmtId="10" fontId="8" fillId="0" borderId="0" xfId="0" applyNumberFormat="1" applyFon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2" fontId="8" fillId="0" borderId="0" xfId="0" applyNumberFormat="1" applyFont="1" applyAlignment="1">
      <alignment horizontal="center" vertical="center"/>
    </xf>
    <xf numFmtId="10" fontId="8" fillId="0" borderId="0" xfId="0" applyNumberFormat="1" applyFont="1" applyAlignment="1">
      <alignment horizontal="center" vertical="center"/>
    </xf>
    <xf numFmtId="1" fontId="8" fillId="0" borderId="0" xfId="0" applyNumberFormat="1" applyFont="1" applyBorder="1" applyAlignment="1">
      <alignment horizontal="center" vertical="center" wrapText="1"/>
    </xf>
    <xf numFmtId="1" fontId="8" fillId="0" borderId="0" xfId="0" applyNumberFormat="1" applyFont="1" applyAlignment="1">
      <alignment horizontal="center" vertical="center" wrapText="1"/>
    </xf>
    <xf numFmtId="0" fontId="3" fillId="0" borderId="1" xfId="0" applyFont="1" applyBorder="1" applyAlignment="1" applyProtection="1">
      <alignment wrapText="1"/>
      <protection locked="0"/>
    </xf>
    <xf numFmtId="1" fontId="8" fillId="0" borderId="1" xfId="0" applyNumberFormat="1" applyFont="1" applyBorder="1" applyAlignment="1" applyProtection="1">
      <alignment horizontal="center" vertical="center" wrapText="1"/>
      <protection locked="0"/>
    </xf>
    <xf numFmtId="0" fontId="0" fillId="0" borderId="0" xfId="0"/>
    <xf numFmtId="0" fontId="3" fillId="0" borderId="0" xfId="0" applyFont="1" applyAlignment="1">
      <alignment horizontal="justify" vertical="top" wrapText="1"/>
    </xf>
    <xf numFmtId="0" fontId="0" fillId="0" borderId="0" xfId="0" applyAlignment="1"/>
    <xf numFmtId="0" fontId="3" fillId="0" borderId="1" xfId="0" applyFont="1" applyBorder="1" applyAlignment="1" applyProtection="1">
      <alignment horizontal="justify" vertical="top" wrapText="1"/>
      <protection locked="0"/>
    </xf>
    <xf numFmtId="0" fontId="0" fillId="0" borderId="1" xfId="0" applyBorder="1" applyAlignment="1" applyProtection="1">
      <protection locked="0"/>
    </xf>
    <xf numFmtId="0" fontId="3" fillId="0" borderId="1" xfId="0" applyFont="1" applyBorder="1" applyAlignment="1" applyProtection="1">
      <protection locked="0"/>
    </xf>
    <xf numFmtId="0" fontId="3" fillId="0" borderId="0" xfId="0" applyFont="1" applyAlignment="1">
      <alignment horizontal="justify" vertical="top" wrapText="1"/>
    </xf>
    <xf numFmtId="0" fontId="3" fillId="0" borderId="1" xfId="0" applyFont="1" applyBorder="1" applyProtection="1">
      <protection locked="0"/>
    </xf>
    <xf numFmtId="0" fontId="15" fillId="2" borderId="12" xfId="0" applyFont="1" applyFill="1" applyBorder="1" applyAlignment="1">
      <alignment horizontal="center" vertical="top" wrapText="1"/>
    </xf>
    <xf numFmtId="0" fontId="0" fillId="0" borderId="0" xfId="0" applyAlignment="1">
      <alignment horizontal="center"/>
    </xf>
    <xf numFmtId="0" fontId="3" fillId="0" borderId="1" xfId="0" applyFont="1" applyBorder="1" applyAlignment="1" applyProtection="1">
      <alignment wrapText="1"/>
    </xf>
    <xf numFmtId="0" fontId="9" fillId="0" borderId="0" xfId="0" applyFont="1" applyAlignment="1"/>
    <xf numFmtId="0" fontId="5" fillId="0" borderId="0" xfId="0" applyFont="1" applyAlignment="1">
      <alignment horizontal="left"/>
    </xf>
    <xf numFmtId="0" fontId="0" fillId="0" borderId="0" xfId="0" applyAlignment="1">
      <alignment horizontal="left"/>
    </xf>
    <xf numFmtId="0" fontId="3" fillId="0" borderId="0" xfId="0" applyFont="1" applyAlignment="1">
      <alignment horizontal="left" vertical="top" wrapText="1"/>
    </xf>
    <xf numFmtId="0" fontId="10"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72"/>
  <sheetViews>
    <sheetView showGridLines="0" showRowColHeaders="0" tabSelected="1" zoomScaleNormal="100" workbookViewId="0">
      <selection activeCell="C5" sqref="C5"/>
    </sheetView>
  </sheetViews>
  <sheetFormatPr defaultRowHeight="15.75" x14ac:dyDescent="0.25"/>
  <cols>
    <col min="1" max="1" width="54.28515625" customWidth="1"/>
    <col min="2" max="2" width="4.42578125" customWidth="1"/>
    <col min="3" max="3" width="53.7109375" style="13" customWidth="1"/>
    <col min="4" max="4" width="29" customWidth="1"/>
    <col min="5" max="5" width="46.42578125" style="62" customWidth="1"/>
    <col min="6" max="6" width="38.140625" style="62" customWidth="1"/>
    <col min="7" max="7" width="55.42578125" customWidth="1"/>
  </cols>
  <sheetData>
    <row r="1" spans="1:6" ht="23.25" x14ac:dyDescent="0.35">
      <c r="A1" s="81" t="s">
        <v>18</v>
      </c>
      <c r="B1" s="81"/>
      <c r="C1" s="15"/>
      <c r="D1" s="8"/>
    </row>
    <row r="2" spans="1:6" ht="23.25" x14ac:dyDescent="0.35">
      <c r="A2" s="1"/>
      <c r="B2" s="2"/>
      <c r="C2" s="9"/>
      <c r="D2" s="2"/>
    </row>
    <row r="3" spans="1:6" ht="102" customHeight="1" x14ac:dyDescent="0.25">
      <c r="A3" s="84" t="s">
        <v>16</v>
      </c>
      <c r="B3" s="84"/>
      <c r="C3" s="84"/>
      <c r="D3" s="84"/>
    </row>
    <row r="4" spans="1:6" s="70" customFormat="1" ht="18" customHeight="1" thickBot="1" x14ac:dyDescent="0.3">
      <c r="A4" s="71"/>
      <c r="B4" s="71"/>
      <c r="C4" s="71"/>
      <c r="D4" s="71"/>
      <c r="E4" s="62"/>
      <c r="F4" s="62"/>
    </row>
    <row r="5" spans="1:6" s="70" customFormat="1" ht="19.5" customHeight="1" thickBot="1" x14ac:dyDescent="0.35">
      <c r="A5" s="24" t="s">
        <v>286</v>
      </c>
      <c r="B5" s="76"/>
      <c r="C5" s="77" t="s">
        <v>78</v>
      </c>
      <c r="D5" s="76"/>
      <c r="E5" s="62"/>
      <c r="F5" s="62"/>
    </row>
    <row r="6" spans="1:6" s="70" customFormat="1" ht="18" customHeight="1" thickBot="1" x14ac:dyDescent="0.3">
      <c r="A6" s="76"/>
      <c r="B6" s="76"/>
      <c r="C6" s="76"/>
      <c r="D6" s="76"/>
      <c r="E6" s="62"/>
      <c r="F6" s="62"/>
    </row>
    <row r="7" spans="1:6" s="70" customFormat="1" ht="19.5" customHeight="1" thickBot="1" x14ac:dyDescent="0.35">
      <c r="A7" s="24" t="s">
        <v>26</v>
      </c>
      <c r="B7" s="71"/>
      <c r="C7" s="73"/>
      <c r="D7" s="71"/>
      <c r="E7" s="62"/>
      <c r="F7" s="62"/>
    </row>
    <row r="8" spans="1:6" ht="18" customHeight="1" thickBot="1" x14ac:dyDescent="0.3">
      <c r="D8" s="26"/>
    </row>
    <row r="9" spans="1:6" ht="19.5" customHeight="1" thickBot="1" x14ac:dyDescent="0.35">
      <c r="A9" s="24" t="s">
        <v>19</v>
      </c>
      <c r="B9" s="72"/>
      <c r="C9" s="74"/>
      <c r="D9" s="30"/>
    </row>
    <row r="10" spans="1:6" ht="18" customHeight="1" thickBot="1" x14ac:dyDescent="0.35">
      <c r="A10" s="22"/>
      <c r="B10" s="23"/>
      <c r="C10" s="23"/>
      <c r="D10" s="24"/>
    </row>
    <row r="11" spans="1:6" ht="19.5" customHeight="1" thickBot="1" x14ac:dyDescent="0.35">
      <c r="A11" s="24" t="s">
        <v>68</v>
      </c>
      <c r="C11" s="80" t="str">
        <f>IF(C5="CxS : Evaluation of Contractor by SPA","SPA","Designer")</f>
        <v>Designer</v>
      </c>
      <c r="D11" s="24"/>
    </row>
    <row r="12" spans="1:6" s="70" customFormat="1" ht="18" customHeight="1" thickBot="1" x14ac:dyDescent="0.35">
      <c r="A12" s="24"/>
      <c r="C12" s="4"/>
      <c r="D12" s="24"/>
      <c r="E12" s="62"/>
      <c r="F12" s="62"/>
    </row>
    <row r="13" spans="1:6" ht="19.5" customHeight="1" thickBot="1" x14ac:dyDescent="0.35">
      <c r="A13" s="25" t="s">
        <v>72</v>
      </c>
      <c r="B13" s="7"/>
      <c r="C13" s="75"/>
      <c r="D13" s="26"/>
    </row>
    <row r="14" spans="1:6" ht="18" customHeight="1" thickBot="1" x14ac:dyDescent="0.3">
      <c r="A14" s="4"/>
      <c r="B14" s="6"/>
      <c r="C14" s="16"/>
      <c r="D14" s="10"/>
      <c r="E14" s="63"/>
      <c r="F14" s="63"/>
    </row>
    <row r="15" spans="1:6" ht="19.5" customHeight="1" thickBot="1" x14ac:dyDescent="0.35">
      <c r="A15" s="25" t="s">
        <v>20</v>
      </c>
      <c r="B15" s="6"/>
      <c r="C15" s="68"/>
      <c r="D15" s="10"/>
      <c r="E15" s="63"/>
      <c r="F15" s="63"/>
    </row>
    <row r="16" spans="1:6" ht="18" customHeight="1" thickBot="1" x14ac:dyDescent="0.3">
      <c r="A16" s="4"/>
      <c r="B16" s="6"/>
      <c r="C16" s="16"/>
      <c r="D16" s="10"/>
    </row>
    <row r="17" spans="1:6" ht="19.5" customHeight="1" thickBot="1" x14ac:dyDescent="0.35">
      <c r="A17" s="25" t="s">
        <v>287</v>
      </c>
      <c r="B17" s="6"/>
      <c r="C17" s="68" t="s">
        <v>288</v>
      </c>
      <c r="D17" s="10"/>
      <c r="E17" s="63"/>
      <c r="F17" s="63"/>
    </row>
    <row r="18" spans="1:6" ht="18" customHeight="1" thickBot="1" x14ac:dyDescent="0.3">
      <c r="A18" s="4"/>
      <c r="B18" s="6"/>
      <c r="C18" s="16"/>
      <c r="D18" s="10"/>
      <c r="E18" s="63"/>
      <c r="F18" s="63"/>
    </row>
    <row r="19" spans="1:6" ht="19.5" customHeight="1" thickBot="1" x14ac:dyDescent="0.35">
      <c r="A19" s="25" t="s">
        <v>21</v>
      </c>
      <c r="B19" s="6"/>
      <c r="C19" s="68"/>
      <c r="D19" s="10"/>
      <c r="E19" s="63"/>
      <c r="F19" s="63"/>
    </row>
    <row r="20" spans="1:6" s="31" customFormat="1" ht="19.5" customHeight="1" x14ac:dyDescent="0.3">
      <c r="A20" s="25"/>
      <c r="B20" s="6"/>
      <c r="C20" s="16"/>
      <c r="D20" s="10"/>
      <c r="E20" s="63"/>
      <c r="F20" s="63"/>
    </row>
    <row r="21" spans="1:6" ht="25.5" customHeight="1" x14ac:dyDescent="0.3">
      <c r="A21" s="59" t="s">
        <v>3</v>
      </c>
      <c r="B21" s="5"/>
      <c r="C21" s="60" t="s">
        <v>0</v>
      </c>
      <c r="D21" s="60" t="s">
        <v>69</v>
      </c>
    </row>
    <row r="22" spans="1:6" ht="21" customHeight="1" x14ac:dyDescent="0.25">
      <c r="A22" s="3"/>
      <c r="B22" s="6"/>
      <c r="C22" s="14"/>
      <c r="D22" s="60" t="s">
        <v>70</v>
      </c>
    </row>
    <row r="23" spans="1:6" ht="18.75" customHeight="1" x14ac:dyDescent="0.25">
      <c r="A23" s="6"/>
      <c r="C23" s="14"/>
      <c r="D23" s="60" t="s">
        <v>71</v>
      </c>
    </row>
    <row r="24" spans="1:6" ht="21" x14ac:dyDescent="0.3">
      <c r="A24" s="82" t="s">
        <v>17</v>
      </c>
      <c r="B24" s="82"/>
      <c r="C24" s="82"/>
      <c r="D24" s="11"/>
    </row>
    <row r="25" spans="1:6" ht="21.75" thickBot="1" x14ac:dyDescent="0.3">
      <c r="D25" s="11"/>
    </row>
    <row r="26" spans="1:6" ht="63.75" thickBot="1" x14ac:dyDescent="0.3">
      <c r="A26" s="27" t="s">
        <v>5</v>
      </c>
      <c r="B26" s="3"/>
      <c r="C26" s="68"/>
      <c r="D26" s="69"/>
      <c r="E26" s="64"/>
      <c r="F26" s="64"/>
    </row>
    <row r="27" spans="1:6" ht="21.75" thickBot="1" x14ac:dyDescent="0.3">
      <c r="A27" t="s">
        <v>4</v>
      </c>
      <c r="B27" s="3"/>
      <c r="C27" s="4"/>
      <c r="D27" s="67"/>
    </row>
    <row r="28" spans="1:6" ht="63.75" thickBot="1" x14ac:dyDescent="0.3">
      <c r="A28" s="28" t="s">
        <v>6</v>
      </c>
      <c r="B28" s="3"/>
      <c r="C28" s="68"/>
      <c r="D28" s="69"/>
      <c r="E28" s="64"/>
      <c r="F28" s="64"/>
    </row>
    <row r="29" spans="1:6" ht="21.75" thickBot="1" x14ac:dyDescent="0.3">
      <c r="A29" t="s">
        <v>4</v>
      </c>
      <c r="B29" s="3"/>
      <c r="C29" s="4"/>
      <c r="D29" s="67"/>
    </row>
    <row r="30" spans="1:6" ht="48" thickBot="1" x14ac:dyDescent="0.3">
      <c r="A30" s="27" t="s">
        <v>7</v>
      </c>
      <c r="B30" s="3"/>
      <c r="C30" s="68"/>
      <c r="D30" s="69"/>
      <c r="E30" s="64"/>
      <c r="F30" s="64"/>
    </row>
    <row r="31" spans="1:6" ht="21.75" thickBot="1" x14ac:dyDescent="0.3">
      <c r="A31" s="4"/>
      <c r="B31" s="3"/>
      <c r="C31" s="4"/>
      <c r="D31" s="67"/>
    </row>
    <row r="32" spans="1:6" ht="48" thickBot="1" x14ac:dyDescent="0.3">
      <c r="A32" s="27" t="s">
        <v>8</v>
      </c>
      <c r="B32" s="3"/>
      <c r="C32" s="68"/>
      <c r="D32" s="69"/>
      <c r="E32" s="64"/>
      <c r="F32" s="64"/>
    </row>
    <row r="33" spans="1:7" ht="21" x14ac:dyDescent="0.25">
      <c r="A33" s="3" t="s">
        <v>4</v>
      </c>
      <c r="B33" s="3"/>
      <c r="C33" s="16"/>
      <c r="D33" s="10"/>
    </row>
    <row r="34" spans="1:7" ht="21" x14ac:dyDescent="0.25">
      <c r="A34" s="3"/>
      <c r="B34" s="6"/>
      <c r="C34" s="14" t="s">
        <v>1</v>
      </c>
      <c r="D34" s="66">
        <f>SUM(D26,D28,D30,D32)</f>
        <v>0</v>
      </c>
    </row>
    <row r="35" spans="1:7" ht="15" customHeight="1" x14ac:dyDescent="0.25">
      <c r="A35" s="3"/>
      <c r="B35" s="6"/>
      <c r="C35" s="14" t="s">
        <v>2</v>
      </c>
      <c r="D35" s="17" t="e">
        <f>AVERAGE(D26,D28,D30,D32)</f>
        <v>#DIV/0!</v>
      </c>
    </row>
    <row r="36" spans="1:7" ht="15" customHeight="1" x14ac:dyDescent="0.25">
      <c r="A36" s="3"/>
      <c r="B36" s="6"/>
      <c r="C36" s="14" t="s">
        <v>25</v>
      </c>
      <c r="D36" s="17" t="e">
        <f>D35*1.2</f>
        <v>#DIV/0!</v>
      </c>
      <c r="E36" s="64"/>
      <c r="F36" s="64"/>
    </row>
    <row r="37" spans="1:7" ht="15" customHeight="1" x14ac:dyDescent="0.25">
      <c r="A37" s="3"/>
      <c r="B37" s="6"/>
      <c r="C37" s="14"/>
      <c r="D37" s="17"/>
    </row>
    <row r="38" spans="1:7" ht="21" x14ac:dyDescent="0.3">
      <c r="A38" s="82" t="s">
        <v>22</v>
      </c>
      <c r="B38" s="83"/>
      <c r="C38" s="83"/>
      <c r="D38" s="11"/>
    </row>
    <row r="39" spans="1:7" ht="21.75" thickBot="1" x14ac:dyDescent="0.3">
      <c r="D39" s="11"/>
    </row>
    <row r="40" spans="1:7" ht="63.75" thickBot="1" x14ac:dyDescent="0.3">
      <c r="A40" s="27" t="s">
        <v>9</v>
      </c>
      <c r="B40" s="3"/>
      <c r="C40" s="68"/>
      <c r="D40" s="69"/>
      <c r="E40" s="64"/>
      <c r="F40" s="64"/>
    </row>
    <row r="41" spans="1:7" ht="21.75" thickBot="1" x14ac:dyDescent="0.3">
      <c r="A41" s="3"/>
      <c r="B41" s="3"/>
      <c r="C41" s="4"/>
      <c r="D41" s="67"/>
    </row>
    <row r="42" spans="1:7" ht="63.75" thickBot="1" x14ac:dyDescent="0.3">
      <c r="A42" s="28" t="s">
        <v>10</v>
      </c>
      <c r="B42" s="3"/>
      <c r="C42" s="68"/>
      <c r="D42" s="69"/>
      <c r="E42" s="64"/>
      <c r="F42" s="64"/>
    </row>
    <row r="43" spans="1:7" ht="21.75" thickBot="1" x14ac:dyDescent="0.3">
      <c r="A43" s="4"/>
      <c r="B43" s="3"/>
      <c r="C43" s="4"/>
      <c r="D43" s="67"/>
    </row>
    <row r="44" spans="1:7" ht="32.25" thickBot="1" x14ac:dyDescent="0.3">
      <c r="A44" s="29" t="s">
        <v>11</v>
      </c>
      <c r="B44" s="3"/>
      <c r="C44" s="68"/>
      <c r="D44" s="69"/>
      <c r="E44" s="64"/>
      <c r="F44" s="64"/>
    </row>
    <row r="45" spans="1:7" ht="21.75" thickBot="1" x14ac:dyDescent="0.3">
      <c r="A45" s="3"/>
      <c r="B45" s="3"/>
      <c r="C45" s="4"/>
      <c r="D45" s="67"/>
    </row>
    <row r="46" spans="1:7" ht="49.5" thickBot="1" x14ac:dyDescent="0.4">
      <c r="A46" s="27" t="s">
        <v>12</v>
      </c>
      <c r="B46" s="3"/>
      <c r="C46" s="68"/>
      <c r="D46" s="69"/>
      <c r="E46" s="64"/>
      <c r="F46" s="64"/>
      <c r="G46" s="20"/>
    </row>
    <row r="47" spans="1:7" ht="21" x14ac:dyDescent="0.25">
      <c r="A47" s="3"/>
      <c r="B47" s="3"/>
      <c r="C47" s="4"/>
      <c r="D47" s="12"/>
    </row>
    <row r="48" spans="1:7" ht="21" x14ac:dyDescent="0.25">
      <c r="A48" s="3"/>
      <c r="B48" s="6"/>
      <c r="C48" s="14" t="s">
        <v>1</v>
      </c>
      <c r="D48" s="66">
        <f>SUM(D40,D42,D44,D46)</f>
        <v>0</v>
      </c>
    </row>
    <row r="49" spans="1:6" ht="15" customHeight="1" x14ac:dyDescent="0.25">
      <c r="A49" s="3"/>
      <c r="B49" s="6"/>
      <c r="C49" s="14" t="s">
        <v>2</v>
      </c>
      <c r="D49" s="17" t="e">
        <f>AVERAGE(D40,D42,D44,D46)</f>
        <v>#DIV/0!</v>
      </c>
    </row>
    <row r="50" spans="1:6" ht="15" customHeight="1" x14ac:dyDescent="0.25">
      <c r="A50" s="3"/>
      <c r="B50" s="6"/>
      <c r="C50" s="14" t="s">
        <v>24</v>
      </c>
      <c r="D50" s="17" t="e">
        <f>D49*1.5</f>
        <v>#DIV/0!</v>
      </c>
      <c r="E50" s="64"/>
      <c r="F50" s="64"/>
    </row>
    <row r="51" spans="1:6" ht="15" customHeight="1" x14ac:dyDescent="0.25">
      <c r="A51" s="3"/>
      <c r="B51" s="6"/>
      <c r="C51" s="14"/>
      <c r="D51" s="17"/>
    </row>
    <row r="52" spans="1:6" ht="21" x14ac:dyDescent="0.3">
      <c r="A52" s="82"/>
      <c r="B52" s="83"/>
      <c r="C52" s="83"/>
      <c r="D52" s="11"/>
    </row>
    <row r="53" spans="1:6" ht="15" customHeight="1" x14ac:dyDescent="0.25">
      <c r="A53" s="3"/>
      <c r="B53" s="6"/>
      <c r="C53" s="14"/>
      <c r="D53" s="17"/>
    </row>
    <row r="54" spans="1:6" ht="15" customHeight="1" x14ac:dyDescent="0.25">
      <c r="A54" s="3"/>
      <c r="B54" s="6"/>
      <c r="C54" s="14"/>
      <c r="D54" s="17"/>
    </row>
    <row r="55" spans="1:6" ht="21" x14ac:dyDescent="0.3">
      <c r="A55" s="82" t="s">
        <v>23</v>
      </c>
      <c r="B55" s="83"/>
      <c r="C55" s="83"/>
      <c r="D55" s="11"/>
    </row>
    <row r="56" spans="1:6" ht="21.75" thickBot="1" x14ac:dyDescent="0.3">
      <c r="A56" s="13"/>
      <c r="D56" s="11"/>
    </row>
    <row r="57" spans="1:6" ht="32.25" thickBot="1" x14ac:dyDescent="0.3">
      <c r="A57" s="27" t="s">
        <v>13</v>
      </c>
      <c r="B57" s="3"/>
      <c r="C57" s="68"/>
      <c r="D57" s="69"/>
      <c r="E57" s="64"/>
      <c r="F57" s="64"/>
    </row>
    <row r="58" spans="1:6" ht="21.75" thickBot="1" x14ac:dyDescent="0.3">
      <c r="A58" s="4"/>
      <c r="B58" s="3"/>
      <c r="C58" s="4"/>
      <c r="D58" s="67"/>
    </row>
    <row r="59" spans="1:6" ht="32.25" thickBot="1" x14ac:dyDescent="0.3">
      <c r="A59" s="27" t="s">
        <v>14</v>
      </c>
      <c r="B59" s="4"/>
      <c r="C59" s="68"/>
      <c r="D59" s="69"/>
      <c r="E59" s="64"/>
      <c r="F59" s="64"/>
    </row>
    <row r="60" spans="1:6" ht="15.75" customHeight="1" thickBot="1" x14ac:dyDescent="0.3">
      <c r="A60" s="4"/>
      <c r="B60" s="4"/>
      <c r="C60" s="4"/>
      <c r="D60" s="67"/>
    </row>
    <row r="61" spans="1:6" ht="32.25" thickBot="1" x14ac:dyDescent="0.3">
      <c r="A61" s="27" t="s">
        <v>15</v>
      </c>
      <c r="B61" s="3"/>
      <c r="C61" s="68"/>
      <c r="D61" s="69"/>
      <c r="E61" s="64"/>
      <c r="F61" s="64"/>
    </row>
    <row r="62" spans="1:6" ht="21" x14ac:dyDescent="0.25">
      <c r="A62" s="3"/>
      <c r="B62" s="3"/>
      <c r="C62" s="4"/>
      <c r="D62" s="12"/>
    </row>
    <row r="63" spans="1:6" ht="21" x14ac:dyDescent="0.25">
      <c r="A63" s="3"/>
      <c r="B63" s="6"/>
      <c r="C63" s="14" t="s">
        <v>1</v>
      </c>
      <c r="D63" s="66">
        <f>SUM(D57,D59,D61)</f>
        <v>0</v>
      </c>
    </row>
    <row r="64" spans="1:6" ht="15" customHeight="1" x14ac:dyDescent="0.25">
      <c r="A64" s="3"/>
      <c r="B64" s="6"/>
      <c r="C64" s="14" t="s">
        <v>2</v>
      </c>
      <c r="D64" s="17" t="e">
        <f>AVERAGE(D57,D59,D61)</f>
        <v>#DIV/0!</v>
      </c>
    </row>
    <row r="65" spans="1:7" ht="21" x14ac:dyDescent="0.25">
      <c r="A65" s="3"/>
      <c r="B65" s="3"/>
      <c r="C65" s="14" t="s">
        <v>77</v>
      </c>
      <c r="D65" s="18" t="e">
        <f>D64*1.1</f>
        <v>#DIV/0!</v>
      </c>
      <c r="E65" s="14"/>
      <c r="F65" s="64"/>
    </row>
    <row r="66" spans="1:7" s="31" customFormat="1" ht="21" x14ac:dyDescent="0.25">
      <c r="A66" s="3"/>
      <c r="B66" s="3"/>
      <c r="C66" s="14"/>
      <c r="D66" s="18"/>
      <c r="E66" s="62"/>
      <c r="F66" s="62"/>
    </row>
    <row r="67" spans="1:7" ht="21" x14ac:dyDescent="0.35">
      <c r="C67" s="19" t="s">
        <v>74</v>
      </c>
      <c r="D67" s="21">
        <f>SUM(D34,D48,D63)</f>
        <v>0</v>
      </c>
      <c r="E67" s="19"/>
      <c r="F67" s="64"/>
    </row>
    <row r="68" spans="1:7" s="31" customFormat="1" ht="21" x14ac:dyDescent="0.35">
      <c r="C68" s="19" t="s">
        <v>73</v>
      </c>
      <c r="D68" s="21" t="e">
        <f>AVERAGE(D36,D50,D65)</f>
        <v>#DIV/0!</v>
      </c>
      <c r="E68" s="14"/>
      <c r="F68" s="64"/>
      <c r="G68" s="19"/>
    </row>
    <row r="69" spans="1:7" s="31" customFormat="1" ht="23.25" customHeight="1" x14ac:dyDescent="0.35">
      <c r="C69" s="19" t="s">
        <v>75</v>
      </c>
      <c r="D69" s="21">
        <v>12.67</v>
      </c>
      <c r="E69" s="14"/>
      <c r="F69" s="64"/>
      <c r="G69" s="19"/>
    </row>
    <row r="70" spans="1:7" ht="21" x14ac:dyDescent="0.35">
      <c r="C70" s="19" t="s">
        <v>76</v>
      </c>
      <c r="D70" s="61" t="e">
        <f>ROUND(ABS(D68/D69),2)</f>
        <v>#DIV/0!</v>
      </c>
      <c r="E70" s="19"/>
      <c r="F70" s="65"/>
      <c r="G70" s="19"/>
    </row>
    <row r="71" spans="1:7" ht="21" x14ac:dyDescent="0.35">
      <c r="C71" s="19"/>
      <c r="D71" s="61"/>
      <c r="E71" s="65"/>
      <c r="F71" s="65"/>
    </row>
    <row r="72" spans="1:7" ht="21" x14ac:dyDescent="0.35">
      <c r="D72" s="20"/>
    </row>
  </sheetData>
  <sheetProtection algorithmName="SHA-512" hashValue="XMBfYahiNZNsMP/eACNf7DRJldWrXEIGPWyrXFLqH6c5HrT7NQhpEBskUnnDCaMyyhPr/VeUzhcK/FNH6uSTIQ==" saltValue="oEg/c5IXcI8jHLszNrwdGw==" spinCount="100000" sheet="1" selectLockedCells="1"/>
  <customSheetViews>
    <customSheetView guid="{00F48A35-8F4A-4216-A854-0423B9F96E75}">
      <selection activeCell="A16" sqref="A16"/>
      <rowBreaks count="1" manualBreakCount="1">
        <brk id="43" max="3" man="1"/>
      </rowBreaks>
      <pageMargins left="0" right="0" top="0.75" bottom="0.75" header="0.3" footer="0.3"/>
      <printOptions horizontalCentered="1"/>
      <pageSetup scale="67" fitToHeight="17" orientation="portrait" r:id="rId1"/>
    </customSheetView>
  </customSheetViews>
  <mergeCells count="6">
    <mergeCell ref="A1:B1"/>
    <mergeCell ref="A55:C55"/>
    <mergeCell ref="A24:C24"/>
    <mergeCell ref="A38:C38"/>
    <mergeCell ref="A52:C52"/>
    <mergeCell ref="A3:D3"/>
  </mergeCells>
  <dataValidations xWindow="1065" yWindow="828" count="3">
    <dataValidation type="custom" showInputMessage="1" showErrorMessage="1" promptTitle="Enter Comment" prompt="A comment must be entered before you can assign a value." sqref="D26 D28 D30 D59 D32 D40 D44 D42 D46 D57 D61" xr:uid="{00000000-0002-0000-0000-000000000000}">
      <formula1>IF(C26="",FALSE,IF(D26="",FALSE,TRUE))</formula1>
    </dataValidation>
    <dataValidation type="list" allowBlank="1" showInputMessage="1" showErrorMessage="1" sqref="C7" xr:uid="{00000000-0002-0000-0000-000001000000}">
      <formula1>"Interim Evaluation, Final Evaluation"</formula1>
    </dataValidation>
    <dataValidation type="list" errorStyle="warning" allowBlank="1" showInputMessage="1" showErrorMessage="1" errorTitle="Evaluator Institution" error="You have entered an Evaluator Institution name that is not in the dropdown list." sqref="C13" xr:uid="{58908D18-CC3B-4D5F-8F94-DC175D8BD88B}">
      <formula1>INDIRECT(C11)</formula1>
    </dataValidation>
  </dataValidations>
  <printOptions horizontalCentered="1"/>
  <pageMargins left="0" right="0" top="0.75" bottom="0.75" header="0.3" footer="0.3"/>
  <pageSetup scale="72" fitToHeight="17" orientation="portrait" r:id="rId2"/>
  <rowBreaks count="1" manualBreakCount="1">
    <brk id="37" max="3" man="1"/>
  </rowBreaks>
  <ignoredErrors>
    <ignoredError sqref="C11" unlockedFormula="1"/>
  </ignoredErrors>
  <extLst>
    <ext xmlns:x14="http://schemas.microsoft.com/office/spreadsheetml/2009/9/main" uri="{CCE6A557-97BC-4b89-ADB6-D9C93CAAB3DF}">
      <x14:dataValidations xmlns:xm="http://schemas.microsoft.com/office/excel/2006/main" xWindow="1065" yWindow="828" count="1">
        <x14:dataValidation type="list" allowBlank="1" showInputMessage="1" showErrorMessage="1" xr:uid="{7229F070-CE38-48E7-8381-2056ECC8008B}">
          <x14:formula1>
            <xm:f>Lists!$A$2:$A$3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3"/>
  <sheetViews>
    <sheetView zoomScaleNormal="100" workbookViewId="0">
      <selection activeCell="A6" sqref="A6"/>
    </sheetView>
  </sheetViews>
  <sheetFormatPr defaultRowHeight="15" x14ac:dyDescent="0.25"/>
  <cols>
    <col min="1" max="1" width="40.7109375" style="32" customWidth="1"/>
    <col min="2" max="2" width="1.7109375" style="32" customWidth="1"/>
    <col min="3" max="3" width="40.7109375" style="32" customWidth="1"/>
    <col min="4" max="4" width="1.7109375" style="32" customWidth="1"/>
    <col min="5" max="5" width="40.7109375" style="32" customWidth="1"/>
    <col min="6" max="6" width="1.7109375" style="32" customWidth="1"/>
    <col min="7" max="16384" width="9.140625" style="32"/>
  </cols>
  <sheetData>
    <row r="1" spans="1:8" ht="21" x14ac:dyDescent="0.25">
      <c r="A1" s="85" t="s">
        <v>27</v>
      </c>
      <c r="B1" s="85"/>
      <c r="C1" s="85"/>
      <c r="D1" s="85"/>
      <c r="E1" s="85"/>
    </row>
    <row r="3" spans="1:8" s="34" customFormat="1" ht="12" x14ac:dyDescent="0.25">
      <c r="A3" s="33"/>
      <c r="B3" s="33"/>
      <c r="C3" s="33"/>
      <c r="D3" s="33"/>
      <c r="E3" s="33"/>
    </row>
    <row r="4" spans="1:8" ht="19.5" thickBot="1" x14ac:dyDescent="0.3">
      <c r="A4" s="35" t="s">
        <v>28</v>
      </c>
      <c r="B4" s="35"/>
      <c r="H4" s="36"/>
    </row>
    <row r="5" spans="1:8" ht="19.5" thickBot="1" x14ac:dyDescent="0.3">
      <c r="A5" s="37" t="s">
        <v>29</v>
      </c>
      <c r="B5" s="38"/>
      <c r="C5" s="37" t="s">
        <v>30</v>
      </c>
      <c r="D5" s="38"/>
      <c r="E5" s="37" t="s">
        <v>31</v>
      </c>
      <c r="F5" s="39"/>
    </row>
    <row r="6" spans="1:8" s="34" customFormat="1" ht="195" x14ac:dyDescent="0.25">
      <c r="A6" s="40" t="s">
        <v>32</v>
      </c>
      <c r="B6" s="41"/>
      <c r="C6" s="40" t="s">
        <v>33</v>
      </c>
      <c r="D6" s="41"/>
      <c r="E6" s="40" t="s">
        <v>34</v>
      </c>
      <c r="F6" s="42"/>
    </row>
    <row r="7" spans="1:8" s="34" customFormat="1" ht="135" x14ac:dyDescent="0.25">
      <c r="A7" s="43" t="s">
        <v>35</v>
      </c>
      <c r="B7" s="44"/>
      <c r="C7" s="43" t="s">
        <v>36</v>
      </c>
      <c r="D7" s="44"/>
      <c r="E7" s="43" t="s">
        <v>37</v>
      </c>
      <c r="F7" s="42"/>
    </row>
    <row r="8" spans="1:8" s="34" customFormat="1" ht="120" x14ac:dyDescent="0.25">
      <c r="A8" s="45" t="s">
        <v>38</v>
      </c>
      <c r="B8" s="46"/>
      <c r="C8" s="43" t="s">
        <v>39</v>
      </c>
      <c r="D8" s="44"/>
      <c r="E8" s="43" t="s">
        <v>40</v>
      </c>
      <c r="F8" s="42"/>
    </row>
    <row r="9" spans="1:8" s="34" customFormat="1" ht="150.75" thickBot="1" x14ac:dyDescent="0.3">
      <c r="A9" s="47" t="s">
        <v>41</v>
      </c>
      <c r="B9" s="48"/>
      <c r="C9" s="47" t="s">
        <v>42</v>
      </c>
      <c r="D9" s="48"/>
      <c r="E9" s="47" t="s">
        <v>43</v>
      </c>
      <c r="F9" s="49"/>
    </row>
    <row r="10" spans="1:8" x14ac:dyDescent="0.25">
      <c r="A10" s="50"/>
      <c r="B10" s="50"/>
      <c r="C10" s="36"/>
      <c r="D10" s="36"/>
      <c r="E10" s="51"/>
    </row>
    <row r="11" spans="1:8" ht="19.5" thickBot="1" x14ac:dyDescent="0.3">
      <c r="A11" s="35" t="s">
        <v>22</v>
      </c>
      <c r="B11" s="35"/>
    </row>
    <row r="12" spans="1:8" ht="19.5" thickBot="1" x14ac:dyDescent="0.3">
      <c r="A12" s="37" t="s">
        <v>29</v>
      </c>
      <c r="B12" s="38"/>
      <c r="C12" s="37" t="s">
        <v>30</v>
      </c>
      <c r="D12" s="38"/>
      <c r="E12" s="37" t="s">
        <v>31</v>
      </c>
      <c r="F12" s="39"/>
    </row>
    <row r="13" spans="1:8" s="34" customFormat="1" ht="105" x14ac:dyDescent="0.25">
      <c r="A13" s="52" t="s">
        <v>44</v>
      </c>
      <c r="B13" s="53"/>
      <c r="C13" s="52" t="s">
        <v>45</v>
      </c>
      <c r="D13" s="53"/>
      <c r="E13" s="52" t="s">
        <v>46</v>
      </c>
      <c r="F13" s="42"/>
    </row>
    <row r="14" spans="1:8" s="34" customFormat="1" ht="120" x14ac:dyDescent="0.25">
      <c r="A14" s="43" t="s">
        <v>47</v>
      </c>
      <c r="B14" s="44"/>
      <c r="C14" s="43" t="s">
        <v>48</v>
      </c>
      <c r="D14" s="44"/>
      <c r="E14" s="43" t="s">
        <v>49</v>
      </c>
      <c r="F14" s="42"/>
    </row>
    <row r="15" spans="1:8" s="34" customFormat="1" ht="120" x14ac:dyDescent="0.25">
      <c r="A15" s="45" t="s">
        <v>50</v>
      </c>
      <c r="B15" s="46"/>
      <c r="C15" s="45" t="s">
        <v>51</v>
      </c>
      <c r="D15" s="46"/>
      <c r="E15" s="45" t="s">
        <v>52</v>
      </c>
      <c r="F15" s="42"/>
    </row>
    <row r="16" spans="1:8" s="34" customFormat="1" ht="150.75" thickBot="1" x14ac:dyDescent="0.3">
      <c r="A16" s="54" t="s">
        <v>53</v>
      </c>
      <c r="B16" s="55"/>
      <c r="C16" s="54" t="s">
        <v>54</v>
      </c>
      <c r="D16" s="55"/>
      <c r="E16" s="54" t="s">
        <v>55</v>
      </c>
      <c r="F16" s="49"/>
    </row>
    <row r="17" spans="1:6" x14ac:dyDescent="0.25">
      <c r="A17" s="56"/>
      <c r="B17" s="57"/>
      <c r="C17" s="36"/>
    </row>
    <row r="18" spans="1:6" ht="19.5" thickBot="1" x14ac:dyDescent="0.3">
      <c r="A18" s="58" t="s">
        <v>23</v>
      </c>
      <c r="B18" s="35"/>
      <c r="C18" s="36"/>
    </row>
    <row r="19" spans="1:6" ht="19.5" thickBot="1" x14ac:dyDescent="0.3">
      <c r="A19" s="37" t="s">
        <v>29</v>
      </c>
      <c r="B19" s="38"/>
      <c r="C19" s="37" t="s">
        <v>30</v>
      </c>
      <c r="D19" s="38"/>
      <c r="E19" s="37" t="s">
        <v>31</v>
      </c>
      <c r="F19" s="39"/>
    </row>
    <row r="20" spans="1:6" s="34" customFormat="1" ht="90" x14ac:dyDescent="0.25">
      <c r="A20" s="52" t="s">
        <v>56</v>
      </c>
      <c r="B20" s="53"/>
      <c r="C20" s="52" t="s">
        <v>57</v>
      </c>
      <c r="D20" s="53"/>
      <c r="E20" s="52" t="s">
        <v>58</v>
      </c>
      <c r="F20" s="42"/>
    </row>
    <row r="21" spans="1:6" s="34" customFormat="1" ht="75" x14ac:dyDescent="0.25">
      <c r="A21" s="45" t="s">
        <v>59</v>
      </c>
      <c r="B21" s="46"/>
      <c r="C21" s="45" t="s">
        <v>60</v>
      </c>
      <c r="D21" s="46"/>
      <c r="E21" s="45" t="s">
        <v>61</v>
      </c>
      <c r="F21" s="42"/>
    </row>
    <row r="22" spans="1:6" s="34" customFormat="1" ht="60" x14ac:dyDescent="0.25">
      <c r="A22" s="45" t="s">
        <v>62</v>
      </c>
      <c r="B22" s="46"/>
      <c r="C22" s="45" t="s">
        <v>63</v>
      </c>
      <c r="D22" s="46"/>
      <c r="E22" s="45" t="s">
        <v>64</v>
      </c>
      <c r="F22" s="42"/>
    </row>
    <row r="23" spans="1:6" s="34" customFormat="1" ht="60.75" thickBot="1" x14ac:dyDescent="0.3">
      <c r="A23" s="54" t="s">
        <v>65</v>
      </c>
      <c r="B23" s="55"/>
      <c r="C23" s="54" t="s">
        <v>66</v>
      </c>
      <c r="D23" s="55"/>
      <c r="E23" s="54" t="s">
        <v>67</v>
      </c>
      <c r="F23" s="49"/>
    </row>
  </sheetData>
  <sheetProtection algorithmName="SHA-512" hashValue="HOUOPQ8DOeo4xAGcIj0V375vC8z7GYTIvnIKdju68ThYAJrdZscgArORqzuauKA4jbqmxXoh8iPqZQhxm5GQOg==" saltValue="LJZEhSP0O+rRILx5/BVnQA==" spinCount="100000" sheet="1" objects="1" scenarios="1" selectLockedCells="1" selectUnlockedCells="1"/>
  <customSheetViews>
    <customSheetView guid="{00F48A35-8F4A-4216-A854-0423B9F96E75}">
      <pageMargins left="0.7" right="0.7" top="0.75" bottom="0.75" header="0.3" footer="0.3"/>
    </customSheetView>
  </customSheetViews>
  <mergeCells count="1">
    <mergeCell ref="A1:E1"/>
  </mergeCells>
  <pageMargins left="0.7" right="0.7" top="0.75" bottom="0.75" header="0.3" footer="0.3"/>
  <pageSetup scale="65" fitToHeight="10" orientation="portrait" verticalDpi="0" r:id="rId1"/>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16CFC-9151-424E-8692-CC061820D9B4}">
  <dimension ref="A1:C197"/>
  <sheetViews>
    <sheetView workbookViewId="0">
      <selection activeCell="B7" sqref="B7:B17"/>
    </sheetView>
  </sheetViews>
  <sheetFormatPr defaultRowHeight="15" x14ac:dyDescent="0.25"/>
  <cols>
    <col min="1" max="1" width="41.5703125" style="70" customWidth="1"/>
    <col min="2" max="2" width="40.140625" style="70" customWidth="1"/>
    <col min="3" max="3" width="26.5703125" style="79" customWidth="1"/>
    <col min="4" max="16384" width="9.140625" style="70"/>
  </cols>
  <sheetData>
    <row r="1" spans="1:3" ht="30.75" customHeight="1" x14ac:dyDescent="0.25">
      <c r="A1" s="78" t="s">
        <v>79</v>
      </c>
      <c r="B1" s="78" t="s">
        <v>80</v>
      </c>
      <c r="C1" s="78" t="s">
        <v>81</v>
      </c>
    </row>
    <row r="2" spans="1:3" x14ac:dyDescent="0.25">
      <c r="A2" s="70" t="s">
        <v>78</v>
      </c>
      <c r="B2" s="70" t="s">
        <v>82</v>
      </c>
      <c r="C2" s="79" t="s">
        <v>83</v>
      </c>
    </row>
    <row r="3" spans="1:3" x14ac:dyDescent="0.25">
      <c r="A3" s="70" t="s">
        <v>84</v>
      </c>
      <c r="B3" s="70" t="s">
        <v>85</v>
      </c>
      <c r="C3" s="79" t="s">
        <v>86</v>
      </c>
    </row>
    <row r="4" spans="1:3" x14ac:dyDescent="0.25">
      <c r="B4" s="70" t="s">
        <v>87</v>
      </c>
      <c r="C4" s="79" t="s">
        <v>88</v>
      </c>
    </row>
    <row r="5" spans="1:3" x14ac:dyDescent="0.25">
      <c r="B5" s="70" t="s">
        <v>89</v>
      </c>
      <c r="C5" s="79" t="s">
        <v>90</v>
      </c>
    </row>
    <row r="6" spans="1:3" x14ac:dyDescent="0.25">
      <c r="B6" s="70" t="s">
        <v>91</v>
      </c>
      <c r="C6" s="79" t="s">
        <v>92</v>
      </c>
    </row>
    <row r="7" spans="1:3" x14ac:dyDescent="0.25">
      <c r="B7" s="70" t="s">
        <v>93</v>
      </c>
      <c r="C7" s="79" t="s">
        <v>94</v>
      </c>
    </row>
    <row r="8" spans="1:3" x14ac:dyDescent="0.25">
      <c r="B8" s="70" t="s">
        <v>95</v>
      </c>
      <c r="C8" s="79" t="s">
        <v>96</v>
      </c>
    </row>
    <row r="9" spans="1:3" x14ac:dyDescent="0.25">
      <c r="B9" s="70" t="s">
        <v>97</v>
      </c>
    </row>
    <row r="10" spans="1:3" x14ac:dyDescent="0.25">
      <c r="B10" s="70" t="s">
        <v>98</v>
      </c>
    </row>
    <row r="11" spans="1:3" x14ac:dyDescent="0.25">
      <c r="B11" s="70" t="s">
        <v>99</v>
      </c>
    </row>
    <row r="12" spans="1:3" x14ac:dyDescent="0.25">
      <c r="B12" s="70" t="s">
        <v>100</v>
      </c>
    </row>
    <row r="13" spans="1:3" x14ac:dyDescent="0.25">
      <c r="B13" s="70" t="s">
        <v>101</v>
      </c>
    </row>
    <row r="14" spans="1:3" x14ac:dyDescent="0.25">
      <c r="B14" s="70" t="s">
        <v>102</v>
      </c>
    </row>
    <row r="15" spans="1:3" x14ac:dyDescent="0.25">
      <c r="B15" s="70" t="s">
        <v>103</v>
      </c>
    </row>
    <row r="16" spans="1:3" x14ac:dyDescent="0.25">
      <c r="B16" s="70" t="s">
        <v>104</v>
      </c>
    </row>
    <row r="17" spans="2:2" x14ac:dyDescent="0.25">
      <c r="B17" s="70" t="s">
        <v>105</v>
      </c>
    </row>
    <row r="18" spans="2:2" x14ac:dyDescent="0.25">
      <c r="B18" s="70" t="s">
        <v>106</v>
      </c>
    </row>
    <row r="19" spans="2:2" x14ac:dyDescent="0.25">
      <c r="B19" s="70" t="s">
        <v>107</v>
      </c>
    </row>
    <row r="20" spans="2:2" x14ac:dyDescent="0.25">
      <c r="B20" s="70" t="s">
        <v>108</v>
      </c>
    </row>
    <row r="21" spans="2:2" x14ac:dyDescent="0.25">
      <c r="B21" s="70" t="s">
        <v>109</v>
      </c>
    </row>
    <row r="22" spans="2:2" x14ac:dyDescent="0.25">
      <c r="B22" s="70" t="s">
        <v>110</v>
      </c>
    </row>
    <row r="23" spans="2:2" x14ac:dyDescent="0.25">
      <c r="B23" s="70" t="s">
        <v>111</v>
      </c>
    </row>
    <row r="24" spans="2:2" x14ac:dyDescent="0.25">
      <c r="B24" s="70" t="s">
        <v>112</v>
      </c>
    </row>
    <row r="25" spans="2:2" x14ac:dyDescent="0.25">
      <c r="B25" s="70" t="s">
        <v>113</v>
      </c>
    </row>
    <row r="26" spans="2:2" x14ac:dyDescent="0.25">
      <c r="B26" s="70" t="s">
        <v>114</v>
      </c>
    </row>
    <row r="27" spans="2:2" x14ac:dyDescent="0.25">
      <c r="B27" s="70" t="s">
        <v>115</v>
      </c>
    </row>
    <row r="28" spans="2:2" x14ac:dyDescent="0.25">
      <c r="B28" s="70" t="s">
        <v>116</v>
      </c>
    </row>
    <row r="29" spans="2:2" x14ac:dyDescent="0.25">
      <c r="B29" s="70" t="s">
        <v>117</v>
      </c>
    </row>
    <row r="30" spans="2:2" x14ac:dyDescent="0.25">
      <c r="B30" s="70" t="s">
        <v>118</v>
      </c>
    </row>
    <row r="31" spans="2:2" x14ac:dyDescent="0.25">
      <c r="B31" s="70" t="s">
        <v>119</v>
      </c>
    </row>
    <row r="32" spans="2:2" x14ac:dyDescent="0.25">
      <c r="B32" s="70" t="s">
        <v>120</v>
      </c>
    </row>
    <row r="33" spans="2:2" x14ac:dyDescent="0.25">
      <c r="B33" s="70" t="s">
        <v>121</v>
      </c>
    </row>
    <row r="34" spans="2:2" x14ac:dyDescent="0.25">
      <c r="B34" s="70" t="s">
        <v>122</v>
      </c>
    </row>
    <row r="35" spans="2:2" x14ac:dyDescent="0.25">
      <c r="B35" s="70" t="s">
        <v>123</v>
      </c>
    </row>
    <row r="36" spans="2:2" x14ac:dyDescent="0.25">
      <c r="B36" s="70" t="s">
        <v>124</v>
      </c>
    </row>
    <row r="37" spans="2:2" x14ac:dyDescent="0.25">
      <c r="B37" s="70" t="s">
        <v>125</v>
      </c>
    </row>
    <row r="38" spans="2:2" x14ac:dyDescent="0.25">
      <c r="B38" s="70" t="s">
        <v>126</v>
      </c>
    </row>
    <row r="39" spans="2:2" x14ac:dyDescent="0.25">
      <c r="B39" s="70" t="s">
        <v>127</v>
      </c>
    </row>
    <row r="40" spans="2:2" x14ac:dyDescent="0.25">
      <c r="B40" s="70" t="s">
        <v>128</v>
      </c>
    </row>
    <row r="41" spans="2:2" x14ac:dyDescent="0.25">
      <c r="B41" s="70" t="s">
        <v>129</v>
      </c>
    </row>
    <row r="42" spans="2:2" x14ac:dyDescent="0.25">
      <c r="B42" s="70" t="s">
        <v>130</v>
      </c>
    </row>
    <row r="43" spans="2:2" x14ac:dyDescent="0.25">
      <c r="B43" s="70" t="s">
        <v>131</v>
      </c>
    </row>
    <row r="44" spans="2:2" x14ac:dyDescent="0.25">
      <c r="B44" s="70" t="s">
        <v>132</v>
      </c>
    </row>
    <row r="45" spans="2:2" x14ac:dyDescent="0.25">
      <c r="B45" s="70" t="s">
        <v>133</v>
      </c>
    </row>
    <row r="46" spans="2:2" x14ac:dyDescent="0.25">
      <c r="B46" s="70" t="s">
        <v>134</v>
      </c>
    </row>
    <row r="47" spans="2:2" x14ac:dyDescent="0.25">
      <c r="B47" s="70" t="s">
        <v>135</v>
      </c>
    </row>
    <row r="48" spans="2:2" x14ac:dyDescent="0.25">
      <c r="B48" s="70" t="s">
        <v>136</v>
      </c>
    </row>
    <row r="49" spans="2:2" x14ac:dyDescent="0.25">
      <c r="B49" s="70" t="s">
        <v>137</v>
      </c>
    </row>
    <row r="50" spans="2:2" x14ac:dyDescent="0.25">
      <c r="B50" s="70" t="s">
        <v>138</v>
      </c>
    </row>
    <row r="51" spans="2:2" x14ac:dyDescent="0.25">
      <c r="B51" s="70" t="s">
        <v>139</v>
      </c>
    </row>
    <row r="52" spans="2:2" x14ac:dyDescent="0.25">
      <c r="B52" s="70" t="s">
        <v>140</v>
      </c>
    </row>
    <row r="53" spans="2:2" x14ac:dyDescent="0.25">
      <c r="B53" s="70" t="s">
        <v>141</v>
      </c>
    </row>
    <row r="54" spans="2:2" x14ac:dyDescent="0.25">
      <c r="B54" s="70" t="s">
        <v>142</v>
      </c>
    </row>
    <row r="55" spans="2:2" x14ac:dyDescent="0.25">
      <c r="B55" s="70" t="s">
        <v>143</v>
      </c>
    </row>
    <row r="56" spans="2:2" x14ac:dyDescent="0.25">
      <c r="B56" s="70" t="s">
        <v>144</v>
      </c>
    </row>
    <row r="57" spans="2:2" x14ac:dyDescent="0.25">
      <c r="B57" s="70" t="s">
        <v>145</v>
      </c>
    </row>
    <row r="58" spans="2:2" x14ac:dyDescent="0.25">
      <c r="B58" s="70" t="s">
        <v>146</v>
      </c>
    </row>
    <row r="59" spans="2:2" x14ac:dyDescent="0.25">
      <c r="B59" s="70" t="s">
        <v>147</v>
      </c>
    </row>
    <row r="60" spans="2:2" x14ac:dyDescent="0.25">
      <c r="B60" s="70" t="s">
        <v>148</v>
      </c>
    </row>
    <row r="61" spans="2:2" x14ac:dyDescent="0.25">
      <c r="B61" s="70" t="s">
        <v>149</v>
      </c>
    </row>
    <row r="62" spans="2:2" x14ac:dyDescent="0.25">
      <c r="B62" s="70" t="s">
        <v>150</v>
      </c>
    </row>
    <row r="63" spans="2:2" x14ac:dyDescent="0.25">
      <c r="B63" s="70" t="s">
        <v>151</v>
      </c>
    </row>
    <row r="64" spans="2:2" x14ac:dyDescent="0.25">
      <c r="B64" s="70" t="s">
        <v>152</v>
      </c>
    </row>
    <row r="65" spans="2:2" x14ac:dyDescent="0.25">
      <c r="B65" s="70" t="s">
        <v>153</v>
      </c>
    </row>
    <row r="66" spans="2:2" x14ac:dyDescent="0.25">
      <c r="B66" s="70" t="s">
        <v>154</v>
      </c>
    </row>
    <row r="67" spans="2:2" x14ac:dyDescent="0.25">
      <c r="B67" s="70" t="s">
        <v>155</v>
      </c>
    </row>
    <row r="68" spans="2:2" x14ac:dyDescent="0.25">
      <c r="B68" s="70" t="s">
        <v>156</v>
      </c>
    </row>
    <row r="69" spans="2:2" x14ac:dyDescent="0.25">
      <c r="B69" s="70" t="s">
        <v>157</v>
      </c>
    </row>
    <row r="70" spans="2:2" x14ac:dyDescent="0.25">
      <c r="B70" s="70" t="s">
        <v>158</v>
      </c>
    </row>
    <row r="71" spans="2:2" x14ac:dyDescent="0.25">
      <c r="B71" s="70" t="s">
        <v>159</v>
      </c>
    </row>
    <row r="72" spans="2:2" x14ac:dyDescent="0.25">
      <c r="B72" s="70" t="s">
        <v>160</v>
      </c>
    </row>
    <row r="73" spans="2:2" x14ac:dyDescent="0.25">
      <c r="B73" s="70" t="s">
        <v>161</v>
      </c>
    </row>
    <row r="74" spans="2:2" x14ac:dyDescent="0.25">
      <c r="B74" s="70" t="s">
        <v>162</v>
      </c>
    </row>
    <row r="75" spans="2:2" x14ac:dyDescent="0.25">
      <c r="B75" s="70" t="s">
        <v>163</v>
      </c>
    </row>
    <row r="76" spans="2:2" x14ac:dyDescent="0.25">
      <c r="B76" s="70" t="s">
        <v>164</v>
      </c>
    </row>
    <row r="77" spans="2:2" x14ac:dyDescent="0.25">
      <c r="B77" s="70" t="s">
        <v>165</v>
      </c>
    </row>
    <row r="78" spans="2:2" x14ac:dyDescent="0.25">
      <c r="B78" s="70" t="s">
        <v>166</v>
      </c>
    </row>
    <row r="79" spans="2:2" x14ac:dyDescent="0.25">
      <c r="B79" s="70" t="s">
        <v>167</v>
      </c>
    </row>
    <row r="80" spans="2:2" x14ac:dyDescent="0.25">
      <c r="B80" s="70" t="s">
        <v>168</v>
      </c>
    </row>
    <row r="81" spans="2:2" x14ac:dyDescent="0.25">
      <c r="B81" s="70" t="s">
        <v>169</v>
      </c>
    </row>
    <row r="82" spans="2:2" x14ac:dyDescent="0.25">
      <c r="B82" s="70" t="s">
        <v>170</v>
      </c>
    </row>
    <row r="83" spans="2:2" x14ac:dyDescent="0.25">
      <c r="B83" s="70" t="s">
        <v>171</v>
      </c>
    </row>
    <row r="84" spans="2:2" x14ac:dyDescent="0.25">
      <c r="B84" s="70" t="s">
        <v>172</v>
      </c>
    </row>
    <row r="85" spans="2:2" x14ac:dyDescent="0.25">
      <c r="B85" s="70" t="s">
        <v>173</v>
      </c>
    </row>
    <row r="86" spans="2:2" x14ac:dyDescent="0.25">
      <c r="B86" s="70" t="s">
        <v>174</v>
      </c>
    </row>
    <row r="87" spans="2:2" x14ac:dyDescent="0.25">
      <c r="B87" s="70" t="s">
        <v>175</v>
      </c>
    </row>
    <row r="88" spans="2:2" x14ac:dyDescent="0.25">
      <c r="B88" s="70" t="s">
        <v>176</v>
      </c>
    </row>
    <row r="89" spans="2:2" x14ac:dyDescent="0.25">
      <c r="B89" s="70" t="s">
        <v>177</v>
      </c>
    </row>
    <row r="90" spans="2:2" x14ac:dyDescent="0.25">
      <c r="B90" s="70" t="s">
        <v>178</v>
      </c>
    </row>
    <row r="91" spans="2:2" x14ac:dyDescent="0.25">
      <c r="B91" s="70" t="s">
        <v>179</v>
      </c>
    </row>
    <row r="92" spans="2:2" x14ac:dyDescent="0.25">
      <c r="B92" s="70" t="s">
        <v>180</v>
      </c>
    </row>
    <row r="93" spans="2:2" x14ac:dyDescent="0.25">
      <c r="B93" s="70" t="s">
        <v>181</v>
      </c>
    </row>
    <row r="94" spans="2:2" x14ac:dyDescent="0.25">
      <c r="B94" s="70" t="s">
        <v>182</v>
      </c>
    </row>
    <row r="95" spans="2:2" x14ac:dyDescent="0.25">
      <c r="B95" s="70" t="s">
        <v>183</v>
      </c>
    </row>
    <row r="96" spans="2:2" x14ac:dyDescent="0.25">
      <c r="B96" s="70" t="s">
        <v>184</v>
      </c>
    </row>
    <row r="97" spans="2:2" x14ac:dyDescent="0.25">
      <c r="B97" s="70" t="s">
        <v>185</v>
      </c>
    </row>
    <row r="98" spans="2:2" x14ac:dyDescent="0.25">
      <c r="B98" s="70" t="s">
        <v>186</v>
      </c>
    </row>
    <row r="99" spans="2:2" x14ac:dyDescent="0.25">
      <c r="B99" s="70" t="s">
        <v>187</v>
      </c>
    </row>
    <row r="100" spans="2:2" x14ac:dyDescent="0.25">
      <c r="B100" s="70" t="s">
        <v>188</v>
      </c>
    </row>
    <row r="101" spans="2:2" x14ac:dyDescent="0.25">
      <c r="B101" s="70" t="s">
        <v>189</v>
      </c>
    </row>
    <row r="102" spans="2:2" x14ac:dyDescent="0.25">
      <c r="B102" s="70" t="s">
        <v>190</v>
      </c>
    </row>
    <row r="103" spans="2:2" x14ac:dyDescent="0.25">
      <c r="B103" s="70" t="s">
        <v>191</v>
      </c>
    </row>
    <row r="104" spans="2:2" x14ac:dyDescent="0.25">
      <c r="B104" s="70" t="s">
        <v>192</v>
      </c>
    </row>
    <row r="105" spans="2:2" x14ac:dyDescent="0.25">
      <c r="B105" s="70" t="s">
        <v>193</v>
      </c>
    </row>
    <row r="106" spans="2:2" x14ac:dyDescent="0.25">
      <c r="B106" s="70" t="s">
        <v>194</v>
      </c>
    </row>
    <row r="107" spans="2:2" x14ac:dyDescent="0.25">
      <c r="B107" s="70" t="s">
        <v>195</v>
      </c>
    </row>
    <row r="108" spans="2:2" x14ac:dyDescent="0.25">
      <c r="B108" s="70" t="s">
        <v>196</v>
      </c>
    </row>
    <row r="109" spans="2:2" x14ac:dyDescent="0.25">
      <c r="B109" s="70" t="s">
        <v>197</v>
      </c>
    </row>
    <row r="110" spans="2:2" x14ac:dyDescent="0.25">
      <c r="B110" s="70" t="s">
        <v>198</v>
      </c>
    </row>
    <row r="111" spans="2:2" x14ac:dyDescent="0.25">
      <c r="B111" s="70" t="s">
        <v>199</v>
      </c>
    </row>
    <row r="112" spans="2:2" x14ac:dyDescent="0.25">
      <c r="B112" s="70" t="s">
        <v>200</v>
      </c>
    </row>
    <row r="113" spans="2:2" x14ac:dyDescent="0.25">
      <c r="B113" s="70" t="s">
        <v>201</v>
      </c>
    </row>
    <row r="114" spans="2:2" x14ac:dyDescent="0.25">
      <c r="B114" s="70" t="s">
        <v>202</v>
      </c>
    </row>
    <row r="115" spans="2:2" x14ac:dyDescent="0.25">
      <c r="B115" s="70" t="s">
        <v>203</v>
      </c>
    </row>
    <row r="116" spans="2:2" x14ac:dyDescent="0.25">
      <c r="B116" s="70" t="s">
        <v>204</v>
      </c>
    </row>
    <row r="117" spans="2:2" x14ac:dyDescent="0.25">
      <c r="B117" s="70" t="s">
        <v>205</v>
      </c>
    </row>
    <row r="118" spans="2:2" x14ac:dyDescent="0.25">
      <c r="B118" s="70" t="s">
        <v>206</v>
      </c>
    </row>
    <row r="119" spans="2:2" x14ac:dyDescent="0.25">
      <c r="B119" s="70" t="s">
        <v>207</v>
      </c>
    </row>
    <row r="120" spans="2:2" x14ac:dyDescent="0.25">
      <c r="B120" s="70" t="s">
        <v>208</v>
      </c>
    </row>
    <row r="121" spans="2:2" x14ac:dyDescent="0.25">
      <c r="B121" s="70" t="s">
        <v>209</v>
      </c>
    </row>
    <row r="122" spans="2:2" x14ac:dyDescent="0.25">
      <c r="B122" s="70" t="s">
        <v>210</v>
      </c>
    </row>
    <row r="123" spans="2:2" x14ac:dyDescent="0.25">
      <c r="B123" s="70" t="s">
        <v>211</v>
      </c>
    </row>
    <row r="124" spans="2:2" x14ac:dyDescent="0.25">
      <c r="B124" s="70" t="s">
        <v>212</v>
      </c>
    </row>
    <row r="125" spans="2:2" x14ac:dyDescent="0.25">
      <c r="B125" s="70" t="s">
        <v>213</v>
      </c>
    </row>
    <row r="126" spans="2:2" x14ac:dyDescent="0.25">
      <c r="B126" s="70" t="s">
        <v>214</v>
      </c>
    </row>
    <row r="127" spans="2:2" x14ac:dyDescent="0.25">
      <c r="B127" s="70" t="s">
        <v>215</v>
      </c>
    </row>
    <row r="128" spans="2:2" x14ac:dyDescent="0.25">
      <c r="B128" s="70" t="s">
        <v>216</v>
      </c>
    </row>
    <row r="129" spans="2:2" x14ac:dyDescent="0.25">
      <c r="B129" s="70" t="s">
        <v>217</v>
      </c>
    </row>
    <row r="130" spans="2:2" x14ac:dyDescent="0.25">
      <c r="B130" s="70" t="s">
        <v>218</v>
      </c>
    </row>
    <row r="131" spans="2:2" x14ac:dyDescent="0.25">
      <c r="B131" s="70" t="s">
        <v>219</v>
      </c>
    </row>
    <row r="132" spans="2:2" x14ac:dyDescent="0.25">
      <c r="B132" s="70" t="s">
        <v>220</v>
      </c>
    </row>
    <row r="133" spans="2:2" x14ac:dyDescent="0.25">
      <c r="B133" s="70" t="s">
        <v>221</v>
      </c>
    </row>
    <row r="134" spans="2:2" x14ac:dyDescent="0.25">
      <c r="B134" s="70" t="s">
        <v>222</v>
      </c>
    </row>
    <row r="135" spans="2:2" x14ac:dyDescent="0.25">
      <c r="B135" s="70" t="s">
        <v>223</v>
      </c>
    </row>
    <row r="136" spans="2:2" x14ac:dyDescent="0.25">
      <c r="B136" s="70" t="s">
        <v>224</v>
      </c>
    </row>
    <row r="137" spans="2:2" x14ac:dyDescent="0.25">
      <c r="B137" s="70" t="s">
        <v>225</v>
      </c>
    </row>
    <row r="138" spans="2:2" x14ac:dyDescent="0.25">
      <c r="B138" s="70" t="s">
        <v>226</v>
      </c>
    </row>
    <row r="139" spans="2:2" x14ac:dyDescent="0.25">
      <c r="B139" s="70" t="s">
        <v>227</v>
      </c>
    </row>
    <row r="140" spans="2:2" x14ac:dyDescent="0.25">
      <c r="B140" s="70" t="s">
        <v>228</v>
      </c>
    </row>
    <row r="141" spans="2:2" x14ac:dyDescent="0.25">
      <c r="B141" s="70" t="s">
        <v>229</v>
      </c>
    </row>
    <row r="142" spans="2:2" x14ac:dyDescent="0.25">
      <c r="B142" s="70" t="s">
        <v>230</v>
      </c>
    </row>
    <row r="143" spans="2:2" x14ac:dyDescent="0.25">
      <c r="B143" s="70" t="s">
        <v>231</v>
      </c>
    </row>
    <row r="144" spans="2:2" x14ac:dyDescent="0.25">
      <c r="B144" s="70" t="s">
        <v>232</v>
      </c>
    </row>
    <row r="145" spans="2:2" x14ac:dyDescent="0.25">
      <c r="B145" s="70" t="s">
        <v>233</v>
      </c>
    </row>
    <row r="146" spans="2:2" x14ac:dyDescent="0.25">
      <c r="B146" s="70" t="s">
        <v>234</v>
      </c>
    </row>
    <row r="147" spans="2:2" x14ac:dyDescent="0.25">
      <c r="B147" s="70" t="s">
        <v>235</v>
      </c>
    </row>
    <row r="148" spans="2:2" x14ac:dyDescent="0.25">
      <c r="B148" s="70" t="s">
        <v>236</v>
      </c>
    </row>
    <row r="149" spans="2:2" x14ac:dyDescent="0.25">
      <c r="B149" s="70" t="s">
        <v>237</v>
      </c>
    </row>
    <row r="150" spans="2:2" x14ac:dyDescent="0.25">
      <c r="B150" s="70" t="s">
        <v>238</v>
      </c>
    </row>
    <row r="151" spans="2:2" x14ac:dyDescent="0.25">
      <c r="B151" s="70" t="s">
        <v>239</v>
      </c>
    </row>
    <row r="152" spans="2:2" x14ac:dyDescent="0.25">
      <c r="B152" s="70" t="s">
        <v>240</v>
      </c>
    </row>
    <row r="153" spans="2:2" x14ac:dyDescent="0.25">
      <c r="B153" s="70" t="s">
        <v>241</v>
      </c>
    </row>
    <row r="154" spans="2:2" x14ac:dyDescent="0.25">
      <c r="B154" s="70" t="s">
        <v>242</v>
      </c>
    </row>
    <row r="155" spans="2:2" x14ac:dyDescent="0.25">
      <c r="B155" s="70" t="s">
        <v>243</v>
      </c>
    </row>
    <row r="156" spans="2:2" x14ac:dyDescent="0.25">
      <c r="B156" s="70" t="s">
        <v>244</v>
      </c>
    </row>
    <row r="157" spans="2:2" x14ac:dyDescent="0.25">
      <c r="B157" s="70" t="s">
        <v>245</v>
      </c>
    </row>
    <row r="158" spans="2:2" x14ac:dyDescent="0.25">
      <c r="B158" s="70" t="s">
        <v>246</v>
      </c>
    </row>
    <row r="159" spans="2:2" x14ac:dyDescent="0.25">
      <c r="B159" s="70" t="s">
        <v>247</v>
      </c>
    </row>
    <row r="160" spans="2:2" x14ac:dyDescent="0.25">
      <c r="B160" s="70" t="s">
        <v>248</v>
      </c>
    </row>
    <row r="161" spans="2:2" x14ac:dyDescent="0.25">
      <c r="B161" s="70" t="s">
        <v>249</v>
      </c>
    </row>
    <row r="162" spans="2:2" x14ac:dyDescent="0.25">
      <c r="B162" s="70" t="s">
        <v>250</v>
      </c>
    </row>
    <row r="163" spans="2:2" x14ac:dyDescent="0.25">
      <c r="B163" s="70" t="s">
        <v>251</v>
      </c>
    </row>
    <row r="164" spans="2:2" x14ac:dyDescent="0.25">
      <c r="B164" s="70" t="s">
        <v>252</v>
      </c>
    </row>
    <row r="165" spans="2:2" x14ac:dyDescent="0.25">
      <c r="B165" s="70" t="s">
        <v>253</v>
      </c>
    </row>
    <row r="166" spans="2:2" x14ac:dyDescent="0.25">
      <c r="B166" s="70" t="s">
        <v>254</v>
      </c>
    </row>
    <row r="167" spans="2:2" x14ac:dyDescent="0.25">
      <c r="B167" s="70" t="s">
        <v>255</v>
      </c>
    </row>
    <row r="168" spans="2:2" x14ac:dyDescent="0.25">
      <c r="B168" s="70" t="s">
        <v>256</v>
      </c>
    </row>
    <row r="169" spans="2:2" x14ac:dyDescent="0.25">
      <c r="B169" s="70" t="s">
        <v>257</v>
      </c>
    </row>
    <row r="170" spans="2:2" x14ac:dyDescent="0.25">
      <c r="B170" s="70" t="s">
        <v>258</v>
      </c>
    </row>
    <row r="171" spans="2:2" x14ac:dyDescent="0.25">
      <c r="B171" s="70" t="s">
        <v>259</v>
      </c>
    </row>
    <row r="172" spans="2:2" x14ac:dyDescent="0.25">
      <c r="B172" s="70" t="s">
        <v>260</v>
      </c>
    </row>
    <row r="173" spans="2:2" x14ac:dyDescent="0.25">
      <c r="B173" s="70" t="s">
        <v>261</v>
      </c>
    </row>
    <row r="174" spans="2:2" x14ac:dyDescent="0.25">
      <c r="B174" s="70" t="s">
        <v>262</v>
      </c>
    </row>
    <row r="175" spans="2:2" x14ac:dyDescent="0.25">
      <c r="B175" s="70" t="s">
        <v>263</v>
      </c>
    </row>
    <row r="176" spans="2:2" x14ac:dyDescent="0.25">
      <c r="B176" s="70" t="s">
        <v>264</v>
      </c>
    </row>
    <row r="177" spans="2:2" x14ac:dyDescent="0.25">
      <c r="B177" s="70" t="s">
        <v>265</v>
      </c>
    </row>
    <row r="178" spans="2:2" x14ac:dyDescent="0.25">
      <c r="B178" s="70" t="s">
        <v>266</v>
      </c>
    </row>
    <row r="179" spans="2:2" x14ac:dyDescent="0.25">
      <c r="B179" s="70" t="s">
        <v>267</v>
      </c>
    </row>
    <row r="180" spans="2:2" x14ac:dyDescent="0.25">
      <c r="B180" s="70" t="s">
        <v>268</v>
      </c>
    </row>
    <row r="181" spans="2:2" x14ac:dyDescent="0.25">
      <c r="B181" s="70" t="s">
        <v>269</v>
      </c>
    </row>
    <row r="182" spans="2:2" x14ac:dyDescent="0.25">
      <c r="B182" s="70" t="s">
        <v>270</v>
      </c>
    </row>
    <row r="183" spans="2:2" x14ac:dyDescent="0.25">
      <c r="B183" s="70" t="s">
        <v>271</v>
      </c>
    </row>
    <row r="184" spans="2:2" x14ac:dyDescent="0.25">
      <c r="B184" s="70" t="s">
        <v>272</v>
      </c>
    </row>
    <row r="185" spans="2:2" x14ac:dyDescent="0.25">
      <c r="B185" s="70" t="s">
        <v>273</v>
      </c>
    </row>
    <row r="186" spans="2:2" x14ac:dyDescent="0.25">
      <c r="B186" s="70" t="s">
        <v>274</v>
      </c>
    </row>
    <row r="187" spans="2:2" x14ac:dyDescent="0.25">
      <c r="B187" s="70" t="s">
        <v>275</v>
      </c>
    </row>
    <row r="188" spans="2:2" x14ac:dyDescent="0.25">
      <c r="B188" s="70" t="s">
        <v>276</v>
      </c>
    </row>
    <row r="189" spans="2:2" x14ac:dyDescent="0.25">
      <c r="B189" s="70" t="s">
        <v>277</v>
      </c>
    </row>
    <row r="190" spans="2:2" x14ac:dyDescent="0.25">
      <c r="B190" s="70" t="s">
        <v>278</v>
      </c>
    </row>
    <row r="191" spans="2:2" x14ac:dyDescent="0.25">
      <c r="B191" s="70" t="s">
        <v>279</v>
      </c>
    </row>
    <row r="192" spans="2:2" x14ac:dyDescent="0.25">
      <c r="B192" s="70" t="s">
        <v>280</v>
      </c>
    </row>
    <row r="193" spans="2:2" x14ac:dyDescent="0.25">
      <c r="B193" s="70" t="s">
        <v>281</v>
      </c>
    </row>
    <row r="194" spans="2:2" x14ac:dyDescent="0.25">
      <c r="B194" s="70" t="s">
        <v>282</v>
      </c>
    </row>
    <row r="195" spans="2:2" x14ac:dyDescent="0.25">
      <c r="B195" s="70" t="s">
        <v>283</v>
      </c>
    </row>
    <row r="196" spans="2:2" x14ac:dyDescent="0.25">
      <c r="B196" s="70" t="s">
        <v>284</v>
      </c>
    </row>
    <row r="197" spans="2:2" x14ac:dyDescent="0.25">
      <c r="B197" s="70" t="s">
        <v>285</v>
      </c>
    </row>
  </sheetData>
  <sheetProtection algorithmName="SHA-512" hashValue="uy+JNtpVKa8/EBL13v63fc8bphY7tZP30UbwdqU9ERyzyb5nJ1ugSqO5VWjp3mTy6QfphVNvFHL/BvoOPNMaTQ==" saltValue="YpDx/V49XhSgTDbIYbTofw==" spinCount="100000" sheet="1" objects="1" scenarios="1"/>
  <autoFilter ref="A1:C1" xr:uid="{176641F4-4102-42B1-A1DA-5579839FE1B4}"/>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Evaluation</vt:lpstr>
      <vt:lpstr>Rubric</vt:lpstr>
      <vt:lpstr>Lists</vt:lpstr>
      <vt:lpstr>Designer</vt:lpstr>
      <vt:lpstr>Evaluation!Print_Area</vt:lpstr>
      <vt:lpstr>SPA</vt:lpstr>
    </vt:vector>
  </TitlesOfParts>
  <Company>State of Tennessee - Office of the State Architect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Robertson</dc:creator>
  <cp:lastModifiedBy>Chris Byerly</cp:lastModifiedBy>
  <cp:lastPrinted>2018-10-02T16:00:00Z</cp:lastPrinted>
  <dcterms:created xsi:type="dcterms:W3CDTF">2017-04-05T15:34:04Z</dcterms:created>
  <dcterms:modified xsi:type="dcterms:W3CDTF">2020-08-05T20:15:29Z</dcterms:modified>
</cp:coreProperties>
</file>