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O:\OPERATIONS\PROJECTS\Project Team Evaluatons\Project Team Eval Forms\"/>
    </mc:Choice>
  </mc:AlternateContent>
  <xr:revisionPtr revIDLastSave="0" documentId="14_{D12FDF25-1A9F-4A37-B474-426FFBEC4C71}" xr6:coauthVersionLast="44" xr6:coauthVersionMax="44" xr10:uidLastSave="{00000000-0000-0000-0000-000000000000}"/>
  <bookViews>
    <workbookView xWindow="-120" yWindow="-120" windowWidth="38640" windowHeight="15840" xr2:uid="{00000000-000D-0000-FFFF-FFFF00000000}"/>
  </bookViews>
  <sheets>
    <sheet name="Evaluation" sheetId="1" r:id="rId1"/>
    <sheet name="Rubric" sheetId="2" r:id="rId2"/>
    <sheet name="Lists" sheetId="3" state="hidden" r:id="rId3"/>
  </sheets>
  <definedNames>
    <definedName name="_xlnm._FilterDatabase" localSheetId="2" hidden="1">Lists!$A$1:$D$1</definedName>
    <definedName name="Contractor">Lists!$B$2:$B$44</definedName>
    <definedName name="Designer">Lists!$C$2:$C$197</definedName>
    <definedName name="_xlnm.Print_Area" localSheetId="0">Evaluation!$A$1:$D$72</definedName>
    <definedName name="SPA">Lists!$D$2:$D$8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 l="1"/>
  <c r="D73" i="1" l="1"/>
  <c r="D60" i="1" l="1"/>
  <c r="D54" i="1"/>
  <c r="D53" i="1"/>
  <c r="D41" i="1"/>
  <c r="D40" i="1"/>
  <c r="D61" i="1" l="1"/>
  <c r="D62" i="1" s="1"/>
  <c r="D42" i="1"/>
  <c r="D72" i="1" s="1"/>
  <c r="D74" i="1" s="1"/>
  <c r="D55" i="1"/>
  <c r="D68" i="1" l="1"/>
  <c r="D69" i="1" l="1"/>
  <c r="D67" i="1"/>
  <c r="D71" i="1" s="1"/>
</calcChain>
</file>

<file path=xl/sharedStrings.xml><?xml version="1.0" encoding="utf-8"?>
<sst xmlns="http://schemas.openxmlformats.org/spreadsheetml/2006/main" count="358" uniqueCount="339">
  <si>
    <t>Comments</t>
  </si>
  <si>
    <t>b. Completeness, accuracy, and timeliness of administrative documentation</t>
  </si>
  <si>
    <t>Total:</t>
  </si>
  <si>
    <t>Average:</t>
  </si>
  <si>
    <t>Overall Total:</t>
  </si>
  <si>
    <t>a. Project programming was well defined.</t>
  </si>
  <si>
    <t>3. Communications</t>
  </si>
  <si>
    <t>4. Professionalism</t>
  </si>
  <si>
    <t>c. Project program and budget were compatible.</t>
  </si>
  <si>
    <t>d. Notice To Proceed(NTP) notification was given in a timely fashion.</t>
  </si>
  <si>
    <t>f. Design phase submission sets were reviewed and comments were coordinated in a timely fashion.</t>
  </si>
  <si>
    <t>(30%) weighting factor x 1.3</t>
  </si>
  <si>
    <t>(20%) weighting factor x 1.2</t>
  </si>
  <si>
    <t>a. State representative coordinated and communicated effectively with the User Agency, SPA, Designer, and the Contractor in order to maintain project schedule and was sufficient in providing Owner information to the design and construction team.</t>
  </si>
  <si>
    <t xml:space="preserve">a. State representative fulfilled the obligations and expectations of their role  on this project through leading, collaborating, and creating a team approach.  </t>
  </si>
  <si>
    <t>a. The State representative assisted in providing answers at the Pre-Construction Conference and coordinated well with those having impact on the project.</t>
  </si>
  <si>
    <t>c. Appropriate State personnel with decision making responsibilities assigned to the Construction Administration phase</t>
  </si>
  <si>
    <t>d. The State Representative attended and participated in meetings on site at appropriate frequencies given the type and complexity of the project.</t>
  </si>
  <si>
    <t>2. Construction Administration</t>
  </si>
  <si>
    <t xml:space="preserve">State Procurement Agency Evaluation </t>
  </si>
  <si>
    <r>
      <t xml:space="preserve">Instructions: This evaluation tool should be used with its supporting scoring rubric. The rubric will further define the intention and range of each particular criteria listed.  </t>
    </r>
    <r>
      <rPr>
        <b/>
        <sz val="12"/>
        <color theme="1"/>
        <rFont val="Calibri"/>
        <family val="2"/>
        <scheme val="minor"/>
      </rPr>
      <t>An interim evaluation should be executed on all projects using this form along with providing comments and feedback to the evaluated entity.</t>
    </r>
    <r>
      <rPr>
        <sz val="12"/>
        <color theme="1"/>
        <rFont val="Calibri"/>
        <family val="2"/>
        <scheme val="minor"/>
      </rPr>
      <t xml:space="preserve"> This effort allows open communications amongst the project team and provides opportunities for improvements if needed before the execution of the final, and documented evaluation. Each criteria </t>
    </r>
    <r>
      <rPr>
        <sz val="12"/>
        <rFont val="Calibri"/>
        <family val="2"/>
        <scheme val="minor"/>
      </rPr>
      <t>will</t>
    </r>
    <r>
      <rPr>
        <sz val="12"/>
        <color theme="1"/>
        <rFont val="Calibri"/>
        <family val="2"/>
        <scheme val="minor"/>
      </rPr>
      <t xml:space="preserve"> be ranked numerically and supporting comments offered. Each field is fillable and scoring is automatically tabulated and averaged below with the total average score. Please use only whole numbers, as decimals are not allowed.</t>
    </r>
  </si>
  <si>
    <r>
      <t xml:space="preserve">b. The </t>
    </r>
    <r>
      <rPr>
        <sz val="12"/>
        <rFont val="Calibri"/>
        <family val="2"/>
        <scheme val="minor"/>
      </rPr>
      <t>State Procurement Agency(SPA)</t>
    </r>
    <r>
      <rPr>
        <sz val="12"/>
        <color theme="1"/>
        <rFont val="Calibri"/>
        <family val="2"/>
        <scheme val="minor"/>
      </rPr>
      <t xml:space="preserve"> was knowledgeable of the procedures and Designer's Manual requirements and guided and informed the Designer of such. SPA attended design meetings regularly.</t>
    </r>
  </si>
  <si>
    <r>
      <t xml:space="preserve">e. The </t>
    </r>
    <r>
      <rPr>
        <sz val="12"/>
        <rFont val="Calibri"/>
        <family val="2"/>
        <scheme val="minor"/>
      </rPr>
      <t>SPA was knowledgeable about the project</t>
    </r>
    <r>
      <rPr>
        <sz val="12"/>
        <color theme="1"/>
        <rFont val="Calibri"/>
        <family val="2"/>
        <scheme val="minor"/>
      </rPr>
      <t>, coordinated with internal agencies and state standards, having impact on this project, and stayed within the stipulated project schedule.</t>
    </r>
  </si>
  <si>
    <r>
      <t xml:space="preserve">g. The </t>
    </r>
    <r>
      <rPr>
        <sz val="11"/>
        <rFont val="Calibri"/>
        <family val="2"/>
        <scheme val="minor"/>
      </rPr>
      <t>SPA</t>
    </r>
    <r>
      <rPr>
        <sz val="11"/>
        <color theme="1"/>
        <rFont val="Calibri"/>
        <family val="2"/>
        <scheme val="minor"/>
      </rPr>
      <t xml:space="preserve"> adequately managed the project scope on behalf of the Owner, including any contract modifications for the Designer, and attended meetings regularly.</t>
    </r>
  </si>
  <si>
    <t>Evaluator Name</t>
  </si>
  <si>
    <t>Project SBC#</t>
  </si>
  <si>
    <t>Evaluation Date</t>
  </si>
  <si>
    <t>Choose Evaluation Phase</t>
  </si>
  <si>
    <r>
      <rPr>
        <b/>
        <sz val="14"/>
        <rFont val="Calibri"/>
        <family val="2"/>
        <scheme val="minor"/>
      </rPr>
      <t>1.</t>
    </r>
    <r>
      <rPr>
        <b/>
        <sz val="14"/>
        <color theme="1"/>
        <rFont val="Calibri"/>
        <family val="2"/>
        <scheme val="minor"/>
      </rPr>
      <t xml:space="preserve"> Design</t>
    </r>
  </si>
  <si>
    <t>Excellent/Strong(10-8 points)</t>
  </si>
  <si>
    <t>Proficient(7-5 points)</t>
  </si>
  <si>
    <t>Weak(4-0 points)</t>
  </si>
  <si>
    <t xml:space="preserve">a. The project program represents a thorough understanding of the User's space needs and relationships. </t>
  </si>
  <si>
    <t>a. The project program appears to have been thorough, but adjustments to the program may have been communicated to the project team at a later date.</t>
  </si>
  <si>
    <t>a. The project program did not exist, or the User and project development manager may have tried to communicate the program needs at the "kick-off" meeting.</t>
  </si>
  <si>
    <r>
      <t>b. The</t>
    </r>
    <r>
      <rPr>
        <sz val="11"/>
        <color rgb="FF00B050"/>
        <rFont val="Calibri"/>
        <family val="2"/>
        <scheme val="minor"/>
      </rPr>
      <t xml:space="preserve"> </t>
    </r>
    <r>
      <rPr>
        <sz val="11"/>
        <rFont val="Calibri"/>
        <family val="2"/>
        <scheme val="minor"/>
      </rPr>
      <t>SPA</t>
    </r>
    <r>
      <rPr>
        <sz val="11"/>
        <color theme="1"/>
        <rFont val="Calibri"/>
        <family val="2"/>
        <scheme val="minor"/>
      </rPr>
      <t xml:space="preserve"> was knowledgeable with the Designer's Manual and the required processes that the designer needed to follow and was very helpful in informing the Designer.</t>
    </r>
    <r>
      <rPr>
        <sz val="11"/>
        <color rgb="FF00B050"/>
        <rFont val="Calibri"/>
        <family val="2"/>
        <scheme val="minor"/>
      </rPr>
      <t xml:space="preserve"> </t>
    </r>
    <r>
      <rPr>
        <sz val="11"/>
        <rFont val="Calibri"/>
        <family val="2"/>
        <scheme val="minor"/>
      </rPr>
      <t>SPA</t>
    </r>
    <r>
      <rPr>
        <sz val="11"/>
        <color theme="1"/>
        <rFont val="Calibri"/>
        <family val="2"/>
        <scheme val="minor"/>
      </rPr>
      <t xml:space="preserve"> maintained regular attendance at design meetings.</t>
    </r>
  </si>
  <si>
    <r>
      <t>b. The</t>
    </r>
    <r>
      <rPr>
        <sz val="11"/>
        <rFont val="Calibri"/>
        <family val="2"/>
        <scheme val="minor"/>
      </rPr>
      <t xml:space="preserve"> SPA</t>
    </r>
    <r>
      <rPr>
        <sz val="11"/>
        <color theme="1"/>
        <rFont val="Calibri"/>
        <family val="2"/>
        <scheme val="minor"/>
      </rPr>
      <t xml:space="preserve"> was somewhat knowledgeable with the Designer's Manual and the processes for a successful project. Some procedures may not have been conveyed, or questions may not have been answered in a timely fashion. However, the design schedule was not impaired. </t>
    </r>
    <r>
      <rPr>
        <sz val="11"/>
        <rFont val="Calibri"/>
        <family val="2"/>
        <scheme val="minor"/>
      </rPr>
      <t>SPA</t>
    </r>
    <r>
      <rPr>
        <sz val="11"/>
        <color theme="1"/>
        <rFont val="Calibri"/>
        <family val="2"/>
        <scheme val="minor"/>
      </rPr>
      <t xml:space="preserve"> attended most design meetings.</t>
    </r>
  </si>
  <si>
    <t>b. The SPA appeared to not be familiar with the Designer's Manual and/or the State's processes. Requests for answers and guidance were delayed, to the point, that the design schedule suffered. SPA did not maintain regular attendance at design meetings.</t>
  </si>
  <si>
    <r>
      <t xml:space="preserve">c. During the schematic phase estimating, the proposed budget and scope of work appeared to be compatible and indicated due diligence on the </t>
    </r>
    <r>
      <rPr>
        <sz val="11"/>
        <rFont val="Calibri"/>
        <family val="2"/>
        <scheme val="minor"/>
      </rPr>
      <t>SPA's</t>
    </r>
    <r>
      <rPr>
        <sz val="11"/>
        <color theme="1"/>
        <rFont val="Calibri"/>
        <family val="2"/>
        <scheme val="minor"/>
      </rPr>
      <t xml:space="preserve"> part. </t>
    </r>
  </si>
  <si>
    <r>
      <t xml:space="preserve">c. During the schematic phase estimating, the proposed budget was slightly out of line due to possible program adjustments or "ballpark" estimating on the </t>
    </r>
    <r>
      <rPr>
        <sz val="11"/>
        <rFont val="Calibri"/>
        <family val="2"/>
        <scheme val="minor"/>
      </rPr>
      <t>SPA's</t>
    </r>
    <r>
      <rPr>
        <sz val="11"/>
        <color theme="1"/>
        <rFont val="Calibri"/>
        <family val="2"/>
        <scheme val="minor"/>
      </rPr>
      <t xml:space="preserve"> part.</t>
    </r>
  </si>
  <si>
    <t>c. During schematic phase estimating, it appeared the proposed budget and the intended scope of work were not compatible.</t>
  </si>
  <si>
    <r>
      <t xml:space="preserve">d. The </t>
    </r>
    <r>
      <rPr>
        <sz val="11"/>
        <rFont val="Calibri"/>
        <family val="2"/>
        <scheme val="minor"/>
      </rPr>
      <t>SPA</t>
    </r>
    <r>
      <rPr>
        <sz val="11"/>
        <color theme="1"/>
        <rFont val="Calibri"/>
        <family val="2"/>
        <scheme val="minor"/>
      </rPr>
      <t xml:space="preserve"> issued the Designer's Notice To Proceed(NTP) swiftly after execution of the Designer Contract, and, thereafter, at the successful completion of each design phase.</t>
    </r>
  </si>
  <si>
    <r>
      <t xml:space="preserve">d. The </t>
    </r>
    <r>
      <rPr>
        <sz val="11"/>
        <rFont val="Calibri"/>
        <family val="2"/>
        <scheme val="minor"/>
      </rPr>
      <t>SPA</t>
    </r>
    <r>
      <rPr>
        <sz val="11"/>
        <color theme="1"/>
        <rFont val="Calibri"/>
        <family val="2"/>
        <scheme val="minor"/>
      </rPr>
      <t xml:space="preserve"> was possibly delayed in issuing the initial NTP, or the designer may have had to inquire. Other phase NTPs may have experienced some delay. Overall, the design schedule was not impacted. </t>
    </r>
  </si>
  <si>
    <r>
      <t>d. The</t>
    </r>
    <r>
      <rPr>
        <sz val="11"/>
        <rFont val="Calibri"/>
        <family val="2"/>
        <scheme val="minor"/>
      </rPr>
      <t xml:space="preserve"> SPA</t>
    </r>
    <r>
      <rPr>
        <sz val="11"/>
        <color theme="1"/>
        <rFont val="Calibri"/>
        <family val="2"/>
        <scheme val="minor"/>
      </rPr>
      <t>, either was late in issuing most NTPs, or also was asked multiple times by the Designer for its submission. Delays in design schedule were experienced, or Designer claimed risk by proceeding without a NTP.</t>
    </r>
  </si>
  <si>
    <t>e. The SPA was aware of the needed coordination with agencies and their impacts on this project and provided/facilitated information to the Designer sufficiently. State standards, that applied to this project, were sufficiently understood and conveyed to the Designer. These coordination efforts did not have a negative impact on the design schedule.</t>
  </si>
  <si>
    <t>e. The SPA may have experienced some confusion with State agency coordination, and the reception of needed agency input. Some level of misunderstanding in regards to applicable State standards may have existed. However, these coordination efforts did not have a negative impact on the design schedule.</t>
  </si>
  <si>
    <r>
      <t>e. The</t>
    </r>
    <r>
      <rPr>
        <sz val="11"/>
        <color rgb="FF00B050"/>
        <rFont val="Calibri"/>
        <family val="2"/>
        <scheme val="minor"/>
      </rPr>
      <t xml:space="preserve"> </t>
    </r>
    <r>
      <rPr>
        <sz val="11"/>
        <rFont val="Calibri"/>
        <family val="2"/>
        <scheme val="minor"/>
      </rPr>
      <t>SPA appeared, or was, misinformed in regards to what State agencies would be involved in the projects impact, and what State standards would apply. The SPA may also appear to be unknowledgeable in regards to such standards. The overall design schedule may have suffered, or experienced a negative impact.</t>
    </r>
  </si>
  <si>
    <t>f. The design phase submissions were reviewed, commented on, and submitted back to the design team in a concise and coordinated set in a timely manner.</t>
  </si>
  <si>
    <t>f. The design phase submissions were reviewed and commented on. However, comments may appear confusing, unintelligible, and not coordinated with other State stakeholders. Schedule was not impacted.</t>
  </si>
  <si>
    <t>f. The design phase submissions may not have been reviewed in a timely manner, or may have experienced several delays, and inquiries from the designer. Coordination with other State stakeholder comments may appear misaligned or non-existent. Design schedule suffered somewhat.</t>
  </si>
  <si>
    <r>
      <t xml:space="preserve">g. The </t>
    </r>
    <r>
      <rPr>
        <sz val="11"/>
        <rFont val="Calibri"/>
        <family val="2"/>
        <scheme val="minor"/>
      </rPr>
      <t>SPA</t>
    </r>
    <r>
      <rPr>
        <sz val="11"/>
        <color theme="1"/>
        <rFont val="Calibri"/>
        <family val="2"/>
        <scheme val="minor"/>
      </rPr>
      <t xml:space="preserve"> was well informed of the project's scope, managed the scope well, and communicated effectively with the Designer. Any design modifications, through out the project's course, were dealt with in a timely fashion and allowed the project's design schedule to be maintained.</t>
    </r>
  </si>
  <si>
    <r>
      <t>g. The</t>
    </r>
    <r>
      <rPr>
        <sz val="11"/>
        <color rgb="FF00B050"/>
        <rFont val="Calibri"/>
        <family val="2"/>
        <scheme val="minor"/>
      </rPr>
      <t xml:space="preserve"> </t>
    </r>
    <r>
      <rPr>
        <sz val="11"/>
        <rFont val="Calibri"/>
        <family val="2"/>
        <scheme val="minor"/>
      </rPr>
      <t>SPA</t>
    </r>
    <r>
      <rPr>
        <sz val="11"/>
        <color theme="1"/>
        <rFont val="Calibri"/>
        <family val="2"/>
        <scheme val="minor"/>
      </rPr>
      <t xml:space="preserve"> was knowledgeable of the project's scope, but may have had difficulty in vetting additional agency scope requests, or conveying such requests.  Overall design schedule was not negatively impacted. </t>
    </r>
  </si>
  <si>
    <r>
      <t>g. The</t>
    </r>
    <r>
      <rPr>
        <sz val="11"/>
        <rFont val="Calibri"/>
        <family val="2"/>
        <scheme val="minor"/>
      </rPr>
      <t xml:space="preserve"> SPA</t>
    </r>
    <r>
      <rPr>
        <sz val="11"/>
        <color rgb="FF00B050"/>
        <rFont val="Calibri"/>
        <family val="2"/>
        <scheme val="minor"/>
      </rPr>
      <t xml:space="preserve"> </t>
    </r>
    <r>
      <rPr>
        <sz val="11"/>
        <color theme="1"/>
        <rFont val="Calibri"/>
        <family val="2"/>
        <scheme val="minor"/>
      </rPr>
      <t>may have been knowledgeable of the project's initial scope, but  management skills appeared to be lacking when additional agency scope requests presented themselves. Such scope change requests may have delayed, or halted the project schedule.</t>
    </r>
  </si>
  <si>
    <r>
      <rPr>
        <b/>
        <sz val="14"/>
        <rFont val="Calibri"/>
        <family val="2"/>
        <scheme val="minor"/>
      </rPr>
      <t>2.</t>
    </r>
    <r>
      <rPr>
        <b/>
        <sz val="14"/>
        <color theme="1"/>
        <rFont val="Calibri"/>
        <family val="2"/>
        <scheme val="minor"/>
      </rPr>
      <t xml:space="preserve"> Construction Administration</t>
    </r>
  </si>
  <si>
    <r>
      <t>a. The</t>
    </r>
    <r>
      <rPr>
        <sz val="11"/>
        <color rgb="FF00B050"/>
        <rFont val="Calibri"/>
        <family val="2"/>
        <scheme val="minor"/>
      </rPr>
      <t xml:space="preserve"> </t>
    </r>
    <r>
      <rPr>
        <sz val="11"/>
        <rFont val="Calibri"/>
        <family val="2"/>
        <scheme val="minor"/>
      </rPr>
      <t>SPA</t>
    </r>
    <r>
      <rPr>
        <sz val="11"/>
        <color theme="1"/>
        <rFont val="Calibri"/>
        <family val="2"/>
        <scheme val="minor"/>
      </rPr>
      <t xml:space="preserve"> attended the Pre-Construction conference and assisted in providing answers to questions and informing the contractors, and appeared knowledgeable in the project requirements. The</t>
    </r>
    <r>
      <rPr>
        <sz val="11"/>
        <rFont val="Calibri"/>
        <family val="2"/>
        <scheme val="minor"/>
      </rPr>
      <t xml:space="preserve"> SPA</t>
    </r>
    <r>
      <rPr>
        <sz val="11"/>
        <color theme="1"/>
        <rFont val="Calibri"/>
        <family val="2"/>
        <scheme val="minor"/>
      </rPr>
      <t xml:space="preserve"> appeared to take the lead in coordinating with the agencies and having appropriate personnel at the meeting to address issues.</t>
    </r>
  </si>
  <si>
    <r>
      <t>a. The</t>
    </r>
    <r>
      <rPr>
        <sz val="11"/>
        <rFont val="Calibri"/>
        <family val="2"/>
        <scheme val="minor"/>
      </rPr>
      <t xml:space="preserve"> SPA</t>
    </r>
    <r>
      <rPr>
        <sz val="11"/>
        <color theme="1"/>
        <rFont val="Calibri"/>
        <family val="2"/>
        <scheme val="minor"/>
      </rPr>
      <t xml:space="preserve"> attended the Pre-Construction conference and assisted in providing answers to question, however, they appeared to not be as knowledgeable with the project and had to provide answers to some questions at a later date before bid. Agency coordination may have been lacking.</t>
    </r>
  </si>
  <si>
    <r>
      <t xml:space="preserve">a. The </t>
    </r>
    <r>
      <rPr>
        <sz val="11"/>
        <rFont val="Calibri"/>
        <family val="2"/>
        <scheme val="minor"/>
      </rPr>
      <t>SPA</t>
    </r>
    <r>
      <rPr>
        <sz val="11"/>
        <color theme="1"/>
        <rFont val="Calibri"/>
        <family val="2"/>
        <scheme val="minor"/>
      </rPr>
      <t xml:space="preserve"> may not have attended the Pre-Construction meeting, or was of little help in fielding or answering questions. Multiple questions may have been forwarded to the </t>
    </r>
    <r>
      <rPr>
        <sz val="11"/>
        <rFont val="Calibri"/>
        <family val="2"/>
        <scheme val="minor"/>
      </rPr>
      <t>SPA</t>
    </r>
    <r>
      <rPr>
        <sz val="11"/>
        <color theme="1"/>
        <rFont val="Calibri"/>
        <family val="2"/>
        <scheme val="minor"/>
      </rPr>
      <t xml:space="preserve"> in attaining answers. </t>
    </r>
  </si>
  <si>
    <t xml:space="preserve">b. Construction phase administrative documentation was executed in a timely manner with no delays experienced in the schedule. </t>
  </si>
  <si>
    <t>b. Construction phase administrative documentation experienced delays to a minor degree but did not have an impact on the project schedule.</t>
  </si>
  <si>
    <t>b. Construction phase administrative documentation had multiple delays that may have caused delays in the project schedule and/or additional monetary impacts on the project.</t>
  </si>
  <si>
    <r>
      <t xml:space="preserve">c. </t>
    </r>
    <r>
      <rPr>
        <sz val="11"/>
        <rFont val="Calibri"/>
        <family val="2"/>
        <scheme val="minor"/>
      </rPr>
      <t>SPA</t>
    </r>
    <r>
      <rPr>
        <sz val="11"/>
        <color theme="1"/>
        <rFont val="Calibri"/>
        <family val="2"/>
        <scheme val="minor"/>
      </rPr>
      <t xml:space="preserve"> personnel assigned to this project were very knowledgeable about the project, were very qualified to lead the Construction Administration phase and provided decisions and answers in a timely manner.</t>
    </r>
  </si>
  <si>
    <r>
      <t xml:space="preserve">c. </t>
    </r>
    <r>
      <rPr>
        <sz val="11"/>
        <rFont val="Calibri"/>
        <family val="2"/>
        <scheme val="minor"/>
      </rPr>
      <t>SPA</t>
    </r>
    <r>
      <rPr>
        <sz val="11"/>
        <color theme="1"/>
        <rFont val="Calibri"/>
        <family val="2"/>
        <scheme val="minor"/>
      </rPr>
      <t xml:space="preserve"> personnel assigned to this project were knowledgeable about the project, may have lacked some skills to lead the effort in this phase, but was able to collect appropriate answers and decisions for the project team without sacrifice to the project schedule.</t>
    </r>
  </si>
  <si>
    <r>
      <t>c.</t>
    </r>
    <r>
      <rPr>
        <sz val="11"/>
        <rFont val="Calibri"/>
        <family val="2"/>
        <scheme val="minor"/>
      </rPr>
      <t xml:space="preserve"> SPA</t>
    </r>
    <r>
      <rPr>
        <sz val="11"/>
        <color theme="1"/>
        <rFont val="Calibri"/>
        <family val="2"/>
        <scheme val="minor"/>
      </rPr>
      <t xml:space="preserve"> personnel assigned to this project  had questionable qualifications for leading the construction administration phase, and may have appeared to not be familiar with the project. Project decisions and/or answers were very hard to attain by the project team.</t>
    </r>
  </si>
  <si>
    <r>
      <t xml:space="preserve">d. The </t>
    </r>
    <r>
      <rPr>
        <sz val="11"/>
        <rFont val="Calibri"/>
        <family val="2"/>
        <scheme val="minor"/>
      </rPr>
      <t>SPA</t>
    </r>
    <r>
      <rPr>
        <sz val="11"/>
        <color theme="1"/>
        <rFont val="Calibri"/>
        <family val="2"/>
        <scheme val="minor"/>
      </rPr>
      <t xml:space="preserve"> attended and participated regularly in on-site project meetings and was a valuable resource.</t>
    </r>
  </si>
  <si>
    <r>
      <t xml:space="preserve">d. The </t>
    </r>
    <r>
      <rPr>
        <sz val="11"/>
        <rFont val="Calibri"/>
        <family val="2"/>
        <scheme val="minor"/>
      </rPr>
      <t>SPA</t>
    </r>
    <r>
      <rPr>
        <sz val="11"/>
        <color theme="1"/>
        <rFont val="Calibri"/>
        <family val="2"/>
        <scheme val="minor"/>
      </rPr>
      <t xml:space="preserve"> attended most scheduled on-site project meetings.</t>
    </r>
  </si>
  <si>
    <r>
      <t xml:space="preserve">d. The </t>
    </r>
    <r>
      <rPr>
        <sz val="11"/>
        <rFont val="Calibri"/>
        <family val="2"/>
        <scheme val="minor"/>
      </rPr>
      <t>SPA</t>
    </r>
    <r>
      <rPr>
        <sz val="11"/>
        <color theme="1"/>
        <rFont val="Calibri"/>
        <family val="2"/>
        <scheme val="minor"/>
      </rPr>
      <t xml:space="preserve"> was rarely in attendance at scheduled on-site project meetings and created delays in resolving issues and receiving needed answers.</t>
    </r>
  </si>
  <si>
    <r>
      <rPr>
        <b/>
        <sz val="14"/>
        <rFont val="Calibri"/>
        <family val="2"/>
        <scheme val="minor"/>
      </rPr>
      <t>3.</t>
    </r>
    <r>
      <rPr>
        <b/>
        <sz val="14"/>
        <color rgb="FF00B050"/>
        <rFont val="Calibri"/>
        <family val="2"/>
        <scheme val="minor"/>
      </rPr>
      <t xml:space="preserve"> </t>
    </r>
    <r>
      <rPr>
        <b/>
        <sz val="14"/>
        <color theme="1"/>
        <rFont val="Calibri"/>
        <family val="2"/>
        <scheme val="minor"/>
      </rPr>
      <t>Communications</t>
    </r>
  </si>
  <si>
    <r>
      <t xml:space="preserve">a. The </t>
    </r>
    <r>
      <rPr>
        <sz val="11"/>
        <rFont val="Calibri"/>
        <family val="2"/>
        <scheme val="minor"/>
      </rPr>
      <t>SPA</t>
    </r>
    <r>
      <rPr>
        <sz val="11"/>
        <color theme="1"/>
        <rFont val="Calibri"/>
        <family val="2"/>
        <scheme val="minor"/>
      </rPr>
      <t xml:space="preserve"> communicated and coordinated very well with the project team, User Agency, and their respective SPA. Needed information for the project team was provided quickly without delays to the schedule. Representative stayed informed of project issues and communicated such with stakeholders in order to maintain project quality, cost, and schedule.</t>
    </r>
  </si>
  <si>
    <r>
      <t xml:space="preserve">a. The project team may have experienced delays in communicating with the </t>
    </r>
    <r>
      <rPr>
        <sz val="11"/>
        <rFont val="Calibri"/>
        <family val="2"/>
        <scheme val="minor"/>
      </rPr>
      <t>SPA</t>
    </r>
    <r>
      <rPr>
        <sz val="11"/>
        <color theme="1"/>
        <rFont val="Calibri"/>
        <family val="2"/>
        <scheme val="minor"/>
      </rPr>
      <t xml:space="preserve">, or the skills of coordination appeared to be lacking with the </t>
    </r>
    <r>
      <rPr>
        <sz val="11"/>
        <rFont val="Calibri"/>
        <family val="2"/>
        <scheme val="minor"/>
      </rPr>
      <t>SPA personnel</t>
    </r>
    <r>
      <rPr>
        <sz val="11"/>
        <color theme="1"/>
        <rFont val="Calibri"/>
        <family val="2"/>
        <scheme val="minor"/>
      </rPr>
      <t xml:space="preserve"> in achieving answers from their SPA or the User Agency. However, the project schedule was not affected. </t>
    </r>
  </si>
  <si>
    <r>
      <t xml:space="preserve">a. The </t>
    </r>
    <r>
      <rPr>
        <sz val="11"/>
        <rFont val="Calibri"/>
        <family val="2"/>
        <scheme val="minor"/>
      </rPr>
      <t>SPA</t>
    </r>
    <r>
      <rPr>
        <sz val="11"/>
        <color theme="1"/>
        <rFont val="Calibri"/>
        <family val="2"/>
        <scheme val="minor"/>
      </rPr>
      <t xml:space="preserve"> may have lacked communication skills and may have been difficult to contact. Coordination efforts in providing decisions, getting answers, or resolving issues were delayed significantly creating project schedule delays.</t>
    </r>
  </si>
  <si>
    <t xml:space="preserve">a. SPA conducted themselves in a professional manner, created a team environment through developing a positive working relationship with all, and whose exceptional services positively impacted the project and team. </t>
  </si>
  <si>
    <t xml:space="preserve">a. SPA may have conducted themselves in a professional manner, but may have appeared to associate more with a particular team member, and/or appeared to take the lead from others. </t>
  </si>
  <si>
    <t>a. SPA may have appeared to create a factious team environment. Progress, when relying on the State SPA for action, may be difficult.</t>
  </si>
  <si>
    <r>
      <rPr>
        <b/>
        <sz val="16"/>
        <rFont val="Calibri"/>
        <family val="2"/>
        <scheme val="minor"/>
      </rPr>
      <t>State Procurement Agency (SPA)</t>
    </r>
    <r>
      <rPr>
        <b/>
        <sz val="16"/>
        <color rgb="FF00B050"/>
        <rFont val="Calibri"/>
        <family val="2"/>
        <scheme val="minor"/>
      </rPr>
      <t xml:space="preserve"> </t>
    </r>
    <r>
      <rPr>
        <b/>
        <sz val="16"/>
        <color theme="1"/>
        <rFont val="Calibri"/>
        <family val="2"/>
        <scheme val="minor"/>
      </rPr>
      <t>- Evaluation Scoring Rubric</t>
    </r>
  </si>
  <si>
    <t>Evaluator Institution</t>
  </si>
  <si>
    <t>Evaluator Role</t>
  </si>
  <si>
    <t xml:space="preserve">Proficient = 7-5   </t>
  </si>
  <si>
    <t xml:space="preserve">Weak = 4-0  </t>
  </si>
  <si>
    <t xml:space="preserve">Excellent/Strong = 10-8   </t>
  </si>
  <si>
    <t>Overall Total Weighted Average Score:</t>
  </si>
  <si>
    <t>Maximum Overall Total Weighted Average Score:</t>
  </si>
  <si>
    <t>Compartitive Percentile:</t>
  </si>
  <si>
    <t>Evaluation Category</t>
  </si>
  <si>
    <r>
      <t xml:space="preserve">1. Design </t>
    </r>
    <r>
      <rPr>
        <i/>
        <sz val="12"/>
        <color rgb="FFFF0000"/>
        <rFont val="Calibri"/>
        <family val="2"/>
        <scheme val="minor"/>
      </rPr>
      <t xml:space="preserve"> (Not Applicable to Contractor)</t>
    </r>
  </si>
  <si>
    <t>Designer</t>
  </si>
  <si>
    <t xml:space="preserve">Evaluation Type </t>
  </si>
  <si>
    <t>Wystwynd Designs Inc</t>
  </si>
  <si>
    <t>Workshop Architecture</t>
  </si>
  <si>
    <t>Wood Environment &amp; Infrastructure Solution Inc</t>
  </si>
  <si>
    <t xml:space="preserve">Wold HFR Design </t>
  </si>
  <si>
    <t>WM Whitaker and Associates</t>
  </si>
  <si>
    <t>Win Engineering LLC</t>
  </si>
  <si>
    <t>West Welch Reed Engineers Inc</t>
  </si>
  <si>
    <t>W&amp;A Engineering</t>
  </si>
  <si>
    <t>Vreeland Engineers Inc</t>
  </si>
  <si>
    <t>Vaughan Associates Architects Inc</t>
  </si>
  <si>
    <t>UrbanARCH Associates</t>
  </si>
  <si>
    <t>Upland Design Group Inc</t>
  </si>
  <si>
    <t>TWH Architects Inc</t>
  </si>
  <si>
    <t>Tuck Hinton Architects</t>
  </si>
  <si>
    <t>TriAD Environmental Consultants Inc</t>
  </si>
  <si>
    <t>TMPartners PLLC</t>
  </si>
  <si>
    <t>TLM &amp; Associates, Inc.</t>
  </si>
  <si>
    <t>Tinker Ma</t>
  </si>
  <si>
    <t>Thompson &amp; Litton, Inc dba BLS Thompson &amp; Litton</t>
  </si>
  <si>
    <t>Thomas Weems Architect</t>
  </si>
  <si>
    <t>Thomas &amp; Hutton Engineering</t>
  </si>
  <si>
    <t>Theatre Consultants Collaborative</t>
  </si>
  <si>
    <t>The Orcutt/Winslow Limited Liability Limited Partnership</t>
  </si>
  <si>
    <t>The Lewis Group Architects Inc</t>
  </si>
  <si>
    <t>The Horrell Group Architects</t>
  </si>
  <si>
    <t>The Architect Workshop PLLC</t>
  </si>
  <si>
    <t>Terracon Consultants Inc</t>
  </si>
  <si>
    <t>Support Architecture LLC</t>
  </si>
  <si>
    <t>Studio Four Design Inc</t>
  </si>
  <si>
    <t>Stantec Consulting Services</t>
  </si>
  <si>
    <t>Spirit Architecture Group LLC</t>
  </si>
  <si>
    <t>Sparkman &amp; Associates Architects</t>
  </si>
  <si>
    <t>Smith Seckman Reid Inc</t>
  </si>
  <si>
    <t>Smee Busby Architects, PC</t>
  </si>
  <si>
    <t>Smee Busby Architects / I C Thomasson Associates, PLLC</t>
  </si>
  <si>
    <t>Sizemore Group</t>
  </si>
  <si>
    <t>Shaw &amp; Shanks Architects PC</t>
  </si>
  <si>
    <t>Self Tucker Architects</t>
  </si>
  <si>
    <t>Security Risk Mgmt Consultants</t>
  </si>
  <si>
    <t>Scott Wilson Architect, LLC</t>
  </si>
  <si>
    <t>Sanders Pace Architecture</t>
  </si>
  <si>
    <t>S&amp;ME Inc</t>
  </si>
  <si>
    <t>Rufus Johnson Associates</t>
  </si>
  <si>
    <t>Rosser International Inc</t>
  </si>
  <si>
    <t>Ross/Fowler PC</t>
  </si>
  <si>
    <t>Ross Witt PLLC</t>
  </si>
  <si>
    <t>Ross Bryan Associates Inc</t>
  </si>
  <si>
    <t>Roof Design &amp; Consulting Services Inc</t>
  </si>
  <si>
    <t>Rodney L. Wilson Consulting</t>
  </si>
  <si>
    <t>Ricondo &amp; Associates Inc</t>
  </si>
  <si>
    <t>Richard C Rinks  &amp; Associates Inc</t>
  </si>
  <si>
    <t>Renaissance Group Inc</t>
  </si>
  <si>
    <t>Reedy &amp; Sykes Architecture and Design</t>
  </si>
  <si>
    <t>Red Chair Architects</t>
  </si>
  <si>
    <t>Quantum Environmental &amp; Engineering Services, LLC</t>
  </si>
  <si>
    <t>Professional Environmental Consulting Inc</t>
  </si>
  <si>
    <t>Professional Engineers Inc</t>
  </si>
  <si>
    <t>Populous Inc</t>
  </si>
  <si>
    <t>Pickering Firm Inc</t>
  </si>
  <si>
    <t>PDS America</t>
  </si>
  <si>
    <t>Orchard Hiltz &amp; McCliment inc dba OHM Advisors</t>
  </si>
  <si>
    <t>Oliver Little Gipson Engineering Inc</t>
  </si>
  <si>
    <t>Olert Engineering Inc</t>
  </si>
  <si>
    <t>OGCB Inc</t>
  </si>
  <si>
    <t>Moody Nolan Inc</t>
  </si>
  <si>
    <t>Melvin Gill &amp; Associates, Architects</t>
  </si>
  <si>
    <t>McGehee Nicholson Burke Architects</t>
  </si>
  <si>
    <t>McGahey Associates Architects</t>
  </si>
  <si>
    <t>McFarlin Huitt Panvini Inc</t>
  </si>
  <si>
    <t>McCarty Holsaple McCarty Inc</t>
  </si>
  <si>
    <t>MBI Companies, Inc</t>
  </si>
  <si>
    <t>March Adams &amp; Associates</t>
  </si>
  <si>
    <t>Maffett Loftis Engineering</t>
  </si>
  <si>
    <t>Mafett Engineering, LLC</t>
  </si>
  <si>
    <t>M Shanks Architects</t>
  </si>
  <si>
    <t>M Arthur Gensler Jr &amp; Associates</t>
  </si>
  <si>
    <t>Lyle Cook Martin Architects Inc</t>
  </si>
  <si>
    <t>LRK, Inc</t>
  </si>
  <si>
    <t>Lose &amp; Associates Inc dba Lose Design</t>
  </si>
  <si>
    <t>Lose &amp; Associates Inc</t>
  </si>
  <si>
    <t>Lord Aeck &amp; Sargent Inc</t>
  </si>
  <si>
    <t>Logan Patri Engineering</t>
  </si>
  <si>
    <t>Lindsay &amp; Maples Architects</t>
  </si>
  <si>
    <t>Latta Technical Services, Inc.</t>
  </si>
  <si>
    <t>Kurzynske &amp; Associates</t>
  </si>
  <si>
    <t>KSI Structural Engineers</t>
  </si>
  <si>
    <t>Kline Swinney Associates</t>
  </si>
  <si>
    <t>Kimley-Horn &amp; Associates Inc</t>
  </si>
  <si>
    <t>Ken Ross, Architect, Professional Corporation</t>
  </si>
  <si>
    <t>Kaatz Binkley Jones Morris Architects</t>
  </si>
  <si>
    <t>JV - J Holmes Architecture/Lyle Cook Martin</t>
  </si>
  <si>
    <t>JPD Consulting LLC</t>
  </si>
  <si>
    <t>Johnson Johnson Crabtree Architects PC</t>
  </si>
  <si>
    <t>Johnson Architecture Inc</t>
  </si>
  <si>
    <t>Johnson + Associates Architects</t>
  </si>
  <si>
    <t>Jensen Hughes Inc</t>
  </si>
  <si>
    <t>James + Associates Engineers &amp; Planners Inc</t>
  </si>
  <si>
    <t>Jacobs Engineering Group Inc.</t>
  </si>
  <si>
    <t>J Holmes Architecture</t>
  </si>
  <si>
    <t>Innovative Engineering Services</t>
  </si>
  <si>
    <t>IC Thomasson Associates Inc</t>
  </si>
  <si>
    <t>IBI Group Architects, Engineers, Landscape Architects, A New York General Partnership</t>
  </si>
  <si>
    <t>Hurst-Rosche Inc</t>
  </si>
  <si>
    <t>Hodgson and Douglas LLC</t>
  </si>
  <si>
    <t>HNA Engineering PLLC</t>
  </si>
  <si>
    <t>Hixson Consultants Inc</t>
  </si>
  <si>
    <t>HFR Inc.</t>
  </si>
  <si>
    <t>Hethcoat &amp; Davis Inc</t>
  </si>
  <si>
    <t>Henderson Engineers, Inc.</t>
  </si>
  <si>
    <t>Hellmuth Obata &amp; Kassabaum Inc</t>
  </si>
  <si>
    <t>Heibert+Ball Land Design, LLC</t>
  </si>
  <si>
    <t>Hefferlin + Kronenberg Architects</t>
  </si>
  <si>
    <t>Hedstrom Design LLC</t>
  </si>
  <si>
    <t>Hastings Architecture</t>
  </si>
  <si>
    <t>Harley Ellis Corporation w/ 
Hastings Architecture</t>
  </si>
  <si>
    <t>Haltom Engineering</t>
  </si>
  <si>
    <t>Haizlip Studio, PLLC</t>
  </si>
  <si>
    <t>GRW Engineers Inc.</t>
  </si>
  <si>
    <t>Griggs &amp; Maloney Inc</t>
  </si>
  <si>
    <t>Gresham Smith Partners</t>
  </si>
  <si>
    <t>Gould Turner Group</t>
  </si>
  <si>
    <t>Goodwyn Mills Cawood</t>
  </si>
  <si>
    <t>Gobbell Hays Partners Inc</t>
  </si>
  <si>
    <t>Gilbert/McLaughlin/Casella Architects, PLC</t>
  </si>
  <si>
    <t>Gilbert McLaughlin Casella Architects / Hodgson Douglas Landscape Arch (JV)</t>
  </si>
  <si>
    <t>Gilbert McLaughlin Casella Architects (JV)</t>
  </si>
  <si>
    <t>Genesis Engineering Group LLC</t>
  </si>
  <si>
    <t>Fulghum MacIndoe &amp; Associates Inc</t>
  </si>
  <si>
    <t>Franklin Associates Architects</t>
  </si>
  <si>
    <t>Fleming Associates Architects</t>
  </si>
  <si>
    <t>Fisher &amp; Associates</t>
  </si>
  <si>
    <t>Fisher &amp; Arnold Inc</t>
  </si>
  <si>
    <t xml:space="preserve">Facility Systems Consultants </t>
  </si>
  <si>
    <t>Evans Taylor Foster Childress Architects</t>
  </si>
  <si>
    <t>EOA Architects PLLC</t>
  </si>
  <si>
    <t>Envision Advantage LLC</t>
  </si>
  <si>
    <t>Environmental &amp; Civil Engineering Services</t>
  </si>
  <si>
    <t>EnSafe Inc</t>
  </si>
  <si>
    <t>Engineering Services Group Inc</t>
  </si>
  <si>
    <t>Elizabeth Eason Architecture, LLC</t>
  </si>
  <si>
    <t>El Dorado Inc</t>
  </si>
  <si>
    <t>Edmonds Engineering Inc</t>
  </si>
  <si>
    <t>Eastern Engineering Inc</t>
  </si>
  <si>
    <t>Earl Swensson Associates (ESA)</t>
  </si>
  <si>
    <t>Dollar &amp; Ewers Architects, Inc.</t>
  </si>
  <si>
    <t>DLR Group Inc</t>
  </si>
  <si>
    <t>DKRS Architects/Engineers</t>
  </si>
  <si>
    <t>Designshop, pllc</t>
  </si>
  <si>
    <t>Design Innovation Architects</t>
  </si>
  <si>
    <t>Design House 1411</t>
  </si>
  <si>
    <t>Derthick Henley &amp; Wilkerson Architects</t>
  </si>
  <si>
    <t>DePouw Engineering, LLC</t>
  </si>
  <si>
    <t>DBS &amp; Associates</t>
  </si>
  <si>
    <t>Cope Associates Inc</t>
  </si>
  <si>
    <t>Consolidated Technologies Inc dba CTI Engineers Inc</t>
  </si>
  <si>
    <t>Compass Commissioning &amp; Design</t>
  </si>
  <si>
    <t>Community Tectonics Architects</t>
  </si>
  <si>
    <t>CMArchitects PLLC</t>
  </si>
  <si>
    <t>Clevland Salmon Architect</t>
  </si>
  <si>
    <t>Clark + Associates, Architects</t>
  </si>
  <si>
    <t>Civil Engineering and Surveying LLC</t>
  </si>
  <si>
    <t>Civil &amp; Environmental Consultants</t>
  </si>
  <si>
    <t>Centric Architecture</t>
  </si>
  <si>
    <t>CBRE Heery Inc</t>
  </si>
  <si>
    <t>Canup Engineering Inc</t>
  </si>
  <si>
    <t>Campbell &amp; Associates Inc</t>
  </si>
  <si>
    <t>Burr &amp; Cole Consulting Engineers Inc</t>
  </si>
  <si>
    <t>Bullock Smith &amp; Partners Inc</t>
  </si>
  <si>
    <t>Building Systems Group Engineering, LLC</t>
  </si>
  <si>
    <t>Buford Goff &amp; Associates</t>
  </si>
  <si>
    <t>Brg3s Inc</t>
  </si>
  <si>
    <t>Brewer Ingram &amp; Fuller Architects Inc</t>
  </si>
  <si>
    <t>Brailsford &amp; Dunlavey Inc</t>
  </si>
  <si>
    <t>braganza design/GROUP</t>
  </si>
  <si>
    <t>Blankenship &amp; Partners LLC</t>
  </si>
  <si>
    <t>Binkley Garcia Architecture LLC</t>
  </si>
  <si>
    <t>Billingsley / Architecture</t>
  </si>
  <si>
    <t>Bennett &amp; Pless Inc</t>
  </si>
  <si>
    <t>Beaver Engineering Inc</t>
  </si>
  <si>
    <t>Bauer Askew Architecture PLLC</t>
  </si>
  <si>
    <t>Barham Cain Mynatt Inc</t>
  </si>
  <si>
    <t>Barge Design Solutions, Inc</t>
  </si>
  <si>
    <t>Barber McMurry Architects LLC</t>
  </si>
  <si>
    <t>Asa Engineering and Consulting Inc</t>
  </si>
  <si>
    <t>Artifice LLC</t>
  </si>
  <si>
    <t>Architects Weeks Ambrose McDonald Inc</t>
  </si>
  <si>
    <t>Archimania PC</t>
  </si>
  <si>
    <t>ANF Architects Inc</t>
  </si>
  <si>
    <t>American Structurepoint Inc</t>
  </si>
  <si>
    <t>UT</t>
  </si>
  <si>
    <t>Allen &amp; Hoshall Inc</t>
  </si>
  <si>
    <t>TTU</t>
  </si>
  <si>
    <t>AECOM Technical Services Inc</t>
  </si>
  <si>
    <t>TBR</t>
  </si>
  <si>
    <t>Advanced Energy Engr &amp; Design Inc</t>
  </si>
  <si>
    <t>STREAM</t>
  </si>
  <si>
    <t>Adkisson &amp; Associates Architects Inc</t>
  </si>
  <si>
    <t>MTSU</t>
  </si>
  <si>
    <t>Adams Craft Herz Walker Inc</t>
  </si>
  <si>
    <t>ETSU</t>
  </si>
  <si>
    <t>A2H Inc</t>
  </si>
  <si>
    <t>APSU</t>
  </si>
  <si>
    <t>4Site Inc</t>
  </si>
  <si>
    <t>SPA</t>
  </si>
  <si>
    <t>Evaluation Type</t>
  </si>
  <si>
    <t>SxC : Evaluation of SPA by Contractor</t>
  </si>
  <si>
    <t>SxD : Evaluation of SPA by Designer</t>
  </si>
  <si>
    <t>Enter the Project Title from SBC-1</t>
  </si>
  <si>
    <t>Project Title</t>
  </si>
  <si>
    <t>Contractor</t>
  </si>
  <si>
    <t>AAR of NC, Inc.</t>
  </si>
  <si>
    <t>Adams Contracting, LLC</t>
  </si>
  <si>
    <t>Advance Electric Company</t>
  </si>
  <si>
    <t>American Environmental LLC</t>
  </si>
  <si>
    <t>Barnes and Brower</t>
  </si>
  <si>
    <t>Beech Construction</t>
  </si>
  <si>
    <t>Belfor</t>
  </si>
  <si>
    <t>Bernhard MMC</t>
  </si>
  <si>
    <t>Brad Slater Construction LLC</t>
  </si>
  <si>
    <t>Campus Management</t>
  </si>
  <si>
    <t>Campus Resources</t>
  </si>
  <si>
    <t>Chartwells</t>
  </si>
  <si>
    <t>Collier Roofing Co Inc</t>
  </si>
  <si>
    <t>Communication Resources Inc.</t>
  </si>
  <si>
    <t>Comsa Construction</t>
  </si>
  <si>
    <t>Demand Mechanical LLC</t>
  </si>
  <si>
    <t>DPR</t>
  </si>
  <si>
    <t>Engert, LLC</t>
  </si>
  <si>
    <t>FTM Contracting Inc.</t>
  </si>
  <si>
    <t>Fuel Tank Maintenance Co, LLC</t>
  </si>
  <si>
    <t>Genesis Roofing Co;
Eskola, LLC</t>
  </si>
  <si>
    <t>Grand Fire Protection</t>
  </si>
  <si>
    <t>Hughes Construction Company</t>
  </si>
  <si>
    <t>J.A. Sergio &amp; Sons, Inc.</t>
  </si>
  <si>
    <t>Journal Voucher</t>
  </si>
  <si>
    <t>Knight Electric, Inc.</t>
  </si>
  <si>
    <t>MBI Companies, Inc.</t>
  </si>
  <si>
    <t>Morristown Roofing Company, Inc</t>
  </si>
  <si>
    <t>MSB Construction</t>
  </si>
  <si>
    <t>NorWell Company</t>
  </si>
  <si>
    <t>Parker Excavation</t>
  </si>
  <si>
    <t>Preston Construction Company</t>
  </si>
  <si>
    <t>Pride Concrete, LLC</t>
  </si>
  <si>
    <t>RL Sharp</t>
  </si>
  <si>
    <t>Shelby Electric</t>
  </si>
  <si>
    <t xml:space="preserve">SM Lawrence </t>
  </si>
  <si>
    <t>Sparks Roofing</t>
  </si>
  <si>
    <t>The Comfort Group</t>
  </si>
  <si>
    <t>Trinity GeoThermal,LLC</t>
  </si>
  <si>
    <t>Triple S Contracting</t>
  </si>
  <si>
    <t>Varies</t>
  </si>
  <si>
    <t>Wagner General Contractors</t>
  </si>
  <si>
    <t>Xenergy,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</si>
</sst>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4"/>
      <color theme="1"/>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2"/>
      <name val="Calibri"/>
      <family val="2"/>
      <scheme val="minor"/>
    </font>
    <font>
      <sz val="16"/>
      <color theme="1"/>
      <name val="Calibri"/>
      <family val="2"/>
      <scheme val="minor"/>
    </font>
    <font>
      <b/>
      <u/>
      <sz val="18"/>
      <color theme="1"/>
      <name val="Calibri"/>
      <family val="2"/>
      <scheme val="minor"/>
    </font>
    <font>
      <b/>
      <sz val="12"/>
      <name val="Calibri"/>
      <family val="2"/>
      <scheme val="minor"/>
    </font>
    <font>
      <sz val="11"/>
      <name val="Calibri"/>
      <family val="2"/>
      <scheme val="minor"/>
    </font>
    <font>
      <b/>
      <u/>
      <sz val="14"/>
      <color theme="1"/>
      <name val="Calibri"/>
      <family val="2"/>
      <scheme val="minor"/>
    </font>
    <font>
      <b/>
      <sz val="16"/>
      <color theme="1"/>
      <name val="Calibri"/>
      <family val="2"/>
      <scheme val="minor"/>
    </font>
    <font>
      <b/>
      <sz val="16"/>
      <name val="Calibri"/>
      <family val="2"/>
      <scheme val="minor"/>
    </font>
    <font>
      <b/>
      <sz val="16"/>
      <color rgb="FF00B050"/>
      <name val="Calibri"/>
      <family val="2"/>
      <scheme val="minor"/>
    </font>
    <font>
      <b/>
      <sz val="14"/>
      <name val="Calibri"/>
      <family val="2"/>
      <scheme val="minor"/>
    </font>
    <font>
      <sz val="9"/>
      <color theme="1"/>
      <name val="Calibri"/>
      <family val="2"/>
      <scheme val="minor"/>
    </font>
    <font>
      <sz val="11"/>
      <color rgb="FF00B050"/>
      <name val="Calibri"/>
      <family val="2"/>
      <scheme val="minor"/>
    </font>
    <font>
      <b/>
      <sz val="14"/>
      <color rgb="FF00B050"/>
      <name val="Calibri"/>
      <family val="2"/>
      <scheme val="minor"/>
    </font>
    <font>
      <i/>
      <sz val="12"/>
      <color rgb="FFFF0000"/>
      <name val="Calibri"/>
      <family val="2"/>
      <scheme val="minor"/>
    </font>
    <font>
      <i/>
      <sz val="12"/>
      <color theme="1"/>
      <name val="Calibri"/>
      <family val="2"/>
      <scheme val="minor"/>
    </font>
    <font>
      <b/>
      <sz val="8"/>
      <color theme="0"/>
      <name val="Century Gothic"/>
      <family val="2"/>
    </font>
  </fonts>
  <fills count="3">
    <fill>
      <patternFill patternType="none"/>
    </fill>
    <fill>
      <patternFill patternType="gray125"/>
    </fill>
    <fill>
      <patternFill patternType="solid">
        <fgColor theme="1" tint="0.34998626667073579"/>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rgb="FF000000"/>
      </top>
      <bottom style="thin">
        <color indexed="64"/>
      </bottom>
      <diagonal/>
    </border>
  </borders>
  <cellStyleXfs count="1">
    <xf numFmtId="0" fontId="0" fillId="0" borderId="0"/>
  </cellStyleXfs>
  <cellXfs count="91">
    <xf numFmtId="0" fontId="0" fillId="0" borderId="0" xfId="0"/>
    <xf numFmtId="0" fontId="0" fillId="0" borderId="0" xfId="0" applyBorder="1"/>
    <xf numFmtId="0" fontId="2" fillId="0" borderId="0" xfId="0" applyFont="1" applyAlignment="1">
      <alignment horizontal="left"/>
    </xf>
    <xf numFmtId="0" fontId="0" fillId="0" borderId="0" xfId="0" applyAlignment="1">
      <alignment wrapText="1"/>
    </xf>
    <xf numFmtId="0" fontId="3" fillId="0" borderId="0" xfId="0" applyFont="1" applyAlignment="1">
      <alignment wrapText="1"/>
    </xf>
    <xf numFmtId="0" fontId="1" fillId="0" borderId="0" xfId="0" applyFont="1" applyAlignment="1"/>
    <xf numFmtId="0" fontId="3" fillId="0" borderId="0" xfId="0" applyFont="1" applyBorder="1" applyAlignment="1"/>
    <xf numFmtId="0" fontId="0" fillId="0" borderId="0" xfId="0" applyBorder="1" applyAlignment="1">
      <alignment wrapText="1"/>
    </xf>
    <xf numFmtId="0" fontId="0" fillId="0" borderId="0" xfId="0" applyFont="1" applyBorder="1" applyAlignment="1">
      <alignment wrapText="1"/>
    </xf>
    <xf numFmtId="0" fontId="2" fillId="0" borderId="0" xfId="0" applyFont="1" applyAlignment="1"/>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3" fillId="0" borderId="0" xfId="0" applyFont="1"/>
    <xf numFmtId="0" fontId="4" fillId="0" borderId="0" xfId="0" applyFont="1" applyBorder="1" applyAlignment="1">
      <alignment horizontal="right" wrapText="1"/>
    </xf>
    <xf numFmtId="0" fontId="4" fillId="0" borderId="0" xfId="0" applyFont="1" applyAlignment="1">
      <alignment horizontal="right" wrapText="1"/>
    </xf>
    <xf numFmtId="0" fontId="3" fillId="0" borderId="0" xfId="0" applyFont="1" applyAlignment="1"/>
    <xf numFmtId="0" fontId="3" fillId="0" borderId="0" xfId="0" applyFont="1" applyBorder="1" applyAlignment="1">
      <alignment wrapText="1"/>
    </xf>
    <xf numFmtId="0" fontId="5" fillId="0" borderId="0" xfId="0" applyFont="1" applyAlignment="1">
      <alignment horizontal="center"/>
    </xf>
    <xf numFmtId="0" fontId="9" fillId="0" borderId="0" xfId="0" applyFont="1"/>
    <xf numFmtId="0" fontId="5" fillId="0" borderId="0" xfId="0" applyFont="1" applyAlignment="1"/>
    <xf numFmtId="0" fontId="0" fillId="0" borderId="0" xfId="0" applyAlignment="1"/>
    <xf numFmtId="0" fontId="4" fillId="0" borderId="0" xfId="0" applyFont="1" applyAlignment="1">
      <alignment horizontal="right"/>
    </xf>
    <xf numFmtId="2" fontId="7" fillId="0" borderId="0" xfId="0" applyNumberFormat="1" applyFont="1" applyBorder="1" applyAlignment="1">
      <alignment horizontal="center" vertical="center" wrapText="1"/>
    </xf>
    <xf numFmtId="2" fontId="7" fillId="0" borderId="0" xfId="0" applyNumberFormat="1" applyFont="1" applyAlignment="1">
      <alignment horizontal="center" vertical="center"/>
    </xf>
    <xf numFmtId="0" fontId="4" fillId="0" borderId="0" xfId="0" applyFont="1" applyAlignment="1"/>
    <xf numFmtId="0" fontId="1" fillId="0" borderId="0" xfId="0" applyFont="1" applyAlignment="1">
      <alignment horizontal="left"/>
    </xf>
    <xf numFmtId="0" fontId="6" fillId="0" borderId="0" xfId="0" applyFont="1" applyAlignment="1">
      <alignment horizontal="justify" wrapText="1"/>
    </xf>
    <xf numFmtId="0" fontId="3" fillId="0" borderId="0" xfId="0" applyFont="1" applyAlignment="1">
      <alignment horizontal="justify" wrapText="1"/>
    </xf>
    <xf numFmtId="0" fontId="0" fillId="0" borderId="0" xfId="0" applyAlignment="1">
      <alignment horizontal="justify" wrapText="1"/>
    </xf>
    <xf numFmtId="0" fontId="1" fillId="0" borderId="0" xfId="0" applyFont="1"/>
    <xf numFmtId="0" fontId="1" fillId="0" borderId="0" xfId="0" applyFont="1" applyAlignment="1">
      <alignment wrapText="1"/>
    </xf>
    <xf numFmtId="0" fontId="11" fillId="0" borderId="0" xfId="0" applyFont="1"/>
    <xf numFmtId="0" fontId="0" fillId="0" borderId="0" xfId="0"/>
    <xf numFmtId="0" fontId="7" fillId="0" borderId="0" xfId="0" applyFont="1" applyAlignment="1">
      <alignment vertical="top"/>
    </xf>
    <xf numFmtId="0" fontId="5" fillId="0" borderId="0" xfId="0" applyFont="1" applyAlignment="1">
      <alignment vertical="top"/>
    </xf>
    <xf numFmtId="0" fontId="1" fillId="0" borderId="0" xfId="0" applyFont="1" applyAlignment="1">
      <alignment vertical="top"/>
    </xf>
    <xf numFmtId="0" fontId="1" fillId="0" borderId="2" xfId="0" applyFont="1" applyBorder="1" applyAlignment="1">
      <alignment vertical="top"/>
    </xf>
    <xf numFmtId="0" fontId="1" fillId="0" borderId="3" xfId="0" applyFont="1" applyBorder="1" applyAlignment="1">
      <alignment vertical="top"/>
    </xf>
    <xf numFmtId="0" fontId="1" fillId="0" borderId="4" xfId="0" applyFont="1" applyBorder="1" applyAlignment="1">
      <alignment vertical="top"/>
    </xf>
    <xf numFmtId="0" fontId="1" fillId="0" borderId="0" xfId="0" applyFont="1" applyAlignment="1">
      <alignment vertical="top" wrapText="1"/>
    </xf>
    <xf numFmtId="0" fontId="0" fillId="0" borderId="5" xfId="0" applyFont="1" applyBorder="1" applyAlignment="1">
      <alignment horizontal="justify" vertical="top" wrapText="1"/>
    </xf>
    <xf numFmtId="0" fontId="0" fillId="0" borderId="6" xfId="0" applyFont="1" applyBorder="1" applyAlignment="1">
      <alignment horizontal="justify" vertical="top" wrapText="1"/>
    </xf>
    <xf numFmtId="0" fontId="16" fillId="0" borderId="7" xfId="0" applyFont="1" applyBorder="1" applyAlignment="1">
      <alignment vertical="top"/>
    </xf>
    <xf numFmtId="0" fontId="16" fillId="0" borderId="0" xfId="0" applyFont="1" applyAlignment="1">
      <alignment vertical="top"/>
    </xf>
    <xf numFmtId="0" fontId="0" fillId="0" borderId="8" xfId="0" applyFont="1" applyBorder="1" applyAlignment="1">
      <alignment horizontal="justify" vertical="top" wrapText="1"/>
    </xf>
    <xf numFmtId="0" fontId="0" fillId="0" borderId="0" xfId="0" applyFont="1" applyBorder="1" applyAlignment="1">
      <alignment horizontal="justify" vertical="top" wrapText="1"/>
    </xf>
    <xf numFmtId="0" fontId="10" fillId="0" borderId="8" xfId="0" applyFont="1" applyBorder="1" applyAlignment="1">
      <alignment horizontal="justify" vertical="top" wrapText="1"/>
    </xf>
    <xf numFmtId="0" fontId="10" fillId="0" borderId="7" xfId="0" applyFont="1" applyBorder="1" applyAlignment="1">
      <alignment horizontal="justify" vertical="top" wrapText="1"/>
    </xf>
    <xf numFmtId="0" fontId="0" fillId="0" borderId="7" xfId="0" applyFont="1" applyBorder="1" applyAlignment="1">
      <alignment horizontal="justify" vertical="top" wrapText="1"/>
    </xf>
    <xf numFmtId="0" fontId="0" fillId="0" borderId="9" xfId="0" applyFont="1" applyBorder="1" applyAlignment="1">
      <alignment horizontal="justify" vertical="top" wrapText="1"/>
    </xf>
    <xf numFmtId="0" fontId="0" fillId="0" borderId="10" xfId="0" applyFont="1" applyBorder="1" applyAlignment="1">
      <alignment horizontal="justify" vertical="top" wrapText="1"/>
    </xf>
    <xf numFmtId="0" fontId="0" fillId="0" borderId="11" xfId="0" applyFont="1" applyBorder="1" applyAlignment="1">
      <alignment horizontal="justify" vertical="top" wrapText="1"/>
    </xf>
    <xf numFmtId="0" fontId="16" fillId="0" borderId="11" xfId="0" applyFont="1" applyBorder="1" applyAlignment="1">
      <alignment vertical="top"/>
    </xf>
    <xf numFmtId="0" fontId="16" fillId="0" borderId="0" xfId="0" applyFont="1" applyBorder="1" applyAlignment="1">
      <alignment horizontal="left" vertical="top" wrapText="1"/>
    </xf>
    <xf numFmtId="0" fontId="5" fillId="0" borderId="0" xfId="0" applyFont="1" applyAlignment="1">
      <alignment horizontal="left" vertical="top"/>
    </xf>
    <xf numFmtId="0" fontId="1" fillId="0" borderId="0" xfId="0" applyFont="1" applyBorder="1" applyAlignment="1">
      <alignment vertical="top"/>
    </xf>
    <xf numFmtId="0" fontId="16" fillId="0" borderId="0" xfId="0" applyFont="1" applyBorder="1" applyAlignment="1">
      <alignment vertical="top"/>
    </xf>
    <xf numFmtId="0" fontId="0" fillId="0" borderId="2" xfId="0" applyFont="1" applyBorder="1" applyAlignment="1">
      <alignment horizontal="justify" vertical="top" wrapText="1"/>
    </xf>
    <xf numFmtId="0" fontId="0" fillId="0" borderId="3" xfId="0" applyFont="1" applyBorder="1" applyAlignment="1">
      <alignment horizontal="justify" vertical="top" wrapText="1"/>
    </xf>
    <xf numFmtId="0" fontId="15" fillId="0" borderId="0" xfId="0" applyFont="1" applyFill="1" applyBorder="1" applyAlignment="1">
      <alignment vertical="top" wrapText="1"/>
    </xf>
    <xf numFmtId="0" fontId="10" fillId="0" borderId="2" xfId="0" applyFont="1" applyBorder="1" applyAlignment="1">
      <alignment horizontal="justify" vertical="top" wrapText="1"/>
    </xf>
    <xf numFmtId="0" fontId="10" fillId="0" borderId="4" xfId="0" applyFont="1" applyBorder="1" applyAlignment="1">
      <alignment horizontal="justify" vertical="top" wrapText="1"/>
    </xf>
    <xf numFmtId="0" fontId="16" fillId="0" borderId="0" xfId="0" applyFont="1" applyBorder="1" applyAlignment="1">
      <alignment vertical="top" wrapText="1"/>
    </xf>
    <xf numFmtId="0" fontId="0" fillId="0" borderId="0" xfId="0"/>
    <xf numFmtId="0" fontId="5" fillId="0" borderId="0" xfId="0" applyFont="1" applyBorder="1" applyAlignment="1">
      <alignment horizontal="center" vertical="top"/>
    </xf>
    <xf numFmtId="10" fontId="7" fillId="0" borderId="0" xfId="0" applyNumberFormat="1" applyFont="1" applyAlignment="1">
      <alignment horizontal="center"/>
    </xf>
    <xf numFmtId="2" fontId="7" fillId="0" borderId="0" xfId="0" applyNumberFormat="1" applyFont="1" applyAlignment="1">
      <alignment horizontal="center"/>
    </xf>
    <xf numFmtId="0" fontId="3" fillId="0" borderId="1" xfId="0" applyFont="1" applyBorder="1" applyAlignment="1" applyProtection="1">
      <alignment wrapText="1"/>
      <protection locked="0"/>
    </xf>
    <xf numFmtId="0" fontId="7" fillId="0" borderId="1" xfId="0" applyFont="1" applyBorder="1" applyAlignment="1" applyProtection="1">
      <alignment horizontal="center" vertical="center" wrapText="1"/>
      <protection locked="0"/>
    </xf>
    <xf numFmtId="0" fontId="3" fillId="0" borderId="2" xfId="0" applyFont="1" applyBorder="1" applyAlignment="1" applyProtection="1">
      <alignment wrapText="1"/>
      <protection locked="0"/>
    </xf>
    <xf numFmtId="0" fontId="0" fillId="0" borderId="0" xfId="0"/>
    <xf numFmtId="0" fontId="3" fillId="0" borderId="0" xfId="0" applyFont="1" applyAlignment="1">
      <alignment horizontal="justify" wrapText="1"/>
    </xf>
    <xf numFmtId="2" fontId="4" fillId="0" borderId="0" xfId="0" applyNumberFormat="1" applyFont="1" applyBorder="1" applyAlignment="1">
      <alignment horizontal="right" wrapText="1"/>
    </xf>
    <xf numFmtId="0" fontId="3" fillId="0" borderId="1" xfId="0" applyFont="1" applyBorder="1" applyAlignment="1" applyProtection="1">
      <alignment horizontal="justify" wrapText="1"/>
      <protection locked="0"/>
    </xf>
    <xf numFmtId="0" fontId="0" fillId="0" borderId="1" xfId="0" applyBorder="1" applyAlignment="1" applyProtection="1">
      <protection locked="0"/>
    </xf>
    <xf numFmtId="0" fontId="3" fillId="0" borderId="1" xfId="0" applyFont="1" applyBorder="1" applyAlignment="1" applyProtection="1">
      <protection locked="0"/>
    </xf>
    <xf numFmtId="0" fontId="4" fillId="0" borderId="0" xfId="0" applyFont="1" applyAlignment="1">
      <alignment horizontal="left"/>
    </xf>
    <xf numFmtId="0" fontId="3" fillId="0" borderId="0" xfId="0" applyFont="1" applyAlignment="1">
      <alignment horizontal="justify" wrapText="1"/>
    </xf>
    <xf numFmtId="0" fontId="20" fillId="0" borderId="0" xfId="0" applyFont="1" applyBorder="1"/>
    <xf numFmtId="0" fontId="3" fillId="0" borderId="1" xfId="0" applyFont="1" applyBorder="1" applyProtection="1">
      <protection locked="0"/>
    </xf>
    <xf numFmtId="0" fontId="0" fillId="0" borderId="0" xfId="0" applyAlignment="1">
      <alignment horizontal="center"/>
    </xf>
    <xf numFmtId="0" fontId="21" fillId="2" borderId="12" xfId="0" applyFont="1" applyFill="1" applyBorder="1" applyAlignment="1">
      <alignment horizontal="center" vertical="top" wrapText="1"/>
    </xf>
    <xf numFmtId="0" fontId="3" fillId="0" borderId="1" xfId="0" applyFont="1" applyBorder="1" applyAlignment="1" applyProtection="1">
      <alignment wrapText="1"/>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horizontal="left"/>
    </xf>
    <xf numFmtId="0" fontId="8" fillId="0" borderId="0" xfId="0" applyFont="1" applyAlignment="1">
      <alignment horizontal="left" vertical="center" wrapText="1"/>
    </xf>
    <xf numFmtId="0" fontId="3" fillId="0" borderId="0" xfId="0" applyFont="1" applyAlignment="1">
      <alignment horizontal="justify" wrapText="1"/>
    </xf>
    <xf numFmtId="0" fontId="12"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4"/>
  <sheetViews>
    <sheetView showGridLines="0" showRowColHeaders="0" tabSelected="1" zoomScale="115" zoomScaleNormal="115" workbookViewId="0">
      <selection activeCell="C5" sqref="C5"/>
    </sheetView>
  </sheetViews>
  <sheetFormatPr defaultRowHeight="15.75" x14ac:dyDescent="0.25"/>
  <cols>
    <col min="1" max="1" width="54.28515625" customWidth="1"/>
    <col min="2" max="2" width="4.42578125" customWidth="1"/>
    <col min="3" max="3" width="53.7109375" style="14" customWidth="1"/>
    <col min="4" max="4" width="29.140625" customWidth="1"/>
    <col min="6" max="6" width="47" customWidth="1"/>
    <col min="7" max="7" width="20.28515625" customWidth="1"/>
  </cols>
  <sheetData>
    <row r="1" spans="1:5" ht="23.25" customHeight="1" x14ac:dyDescent="0.35">
      <c r="A1" s="88" t="s">
        <v>19</v>
      </c>
      <c r="B1" s="88"/>
      <c r="C1" s="88"/>
      <c r="D1" s="9"/>
    </row>
    <row r="2" spans="1:5" ht="23.25" x14ac:dyDescent="0.35">
      <c r="A2" s="88"/>
      <c r="B2" s="88"/>
      <c r="C2" s="88"/>
      <c r="D2" s="2"/>
    </row>
    <row r="3" spans="1:5" ht="95.25" customHeight="1" x14ac:dyDescent="0.25">
      <c r="A3" s="89" t="s">
        <v>20</v>
      </c>
      <c r="B3" s="89"/>
      <c r="C3" s="89"/>
      <c r="D3" s="89"/>
    </row>
    <row r="4" spans="1:5" s="72" customFormat="1" ht="21.75" customHeight="1" thickBot="1" x14ac:dyDescent="0.3">
      <c r="A4" s="79"/>
      <c r="B4" s="79"/>
      <c r="C4" s="79"/>
      <c r="D4" s="79"/>
    </row>
    <row r="5" spans="1:5" s="72" customFormat="1" ht="19.5" customHeight="1" thickBot="1" x14ac:dyDescent="0.3">
      <c r="A5" s="14" t="s">
        <v>85</v>
      </c>
      <c r="B5" s="79"/>
      <c r="C5" s="81" t="s">
        <v>292</v>
      </c>
      <c r="D5" s="79"/>
    </row>
    <row r="6" spans="1:5" s="72" customFormat="1" ht="21.75" customHeight="1" thickBot="1" x14ac:dyDescent="0.3">
      <c r="A6" s="79"/>
      <c r="B6" s="73"/>
      <c r="C6" s="73"/>
      <c r="D6" s="73"/>
    </row>
    <row r="7" spans="1:5" s="72" customFormat="1" ht="19.5" customHeight="1" thickBot="1" x14ac:dyDescent="0.3">
      <c r="A7" s="14" t="s">
        <v>27</v>
      </c>
      <c r="B7" s="73"/>
      <c r="C7" s="75"/>
      <c r="D7" s="73"/>
    </row>
    <row r="8" spans="1:5" ht="19.5" customHeight="1" thickBot="1" x14ac:dyDescent="0.3">
      <c r="A8" s="4"/>
      <c r="B8" s="4"/>
      <c r="C8" s="4"/>
      <c r="D8" s="4"/>
    </row>
    <row r="9" spans="1:5" ht="19.5" customHeight="1" thickBot="1" x14ac:dyDescent="0.35">
      <c r="A9" s="14" t="s">
        <v>24</v>
      </c>
      <c r="B9" s="22"/>
      <c r="C9" s="76"/>
      <c r="D9" s="33"/>
    </row>
    <row r="10" spans="1:5" ht="19.5" customHeight="1" thickBot="1" x14ac:dyDescent="0.35">
      <c r="A10" s="78"/>
      <c r="B10" s="27"/>
      <c r="C10" s="27"/>
      <c r="D10" s="31"/>
    </row>
    <row r="11" spans="1:5" ht="19.5" customHeight="1" thickBot="1" x14ac:dyDescent="0.35">
      <c r="A11" s="14" t="s">
        <v>75</v>
      </c>
      <c r="C11" s="84" t="str">
        <f>IF(C5="SxC : Evaluation of SPA by Contractor","Contractor","Designer")</f>
        <v>Designer</v>
      </c>
      <c r="D11" s="31"/>
    </row>
    <row r="12" spans="1:5" ht="19.5" customHeight="1" thickBot="1" x14ac:dyDescent="0.3">
      <c r="A12" s="80"/>
      <c r="C12" s="6"/>
    </row>
    <row r="13" spans="1:5" ht="19.5" customHeight="1" thickBot="1" x14ac:dyDescent="0.3">
      <c r="A13" s="4" t="s">
        <v>74</v>
      </c>
      <c r="B13" s="8"/>
      <c r="C13" s="77"/>
    </row>
    <row r="14" spans="1:5" ht="19.5" customHeight="1" thickBot="1" x14ac:dyDescent="0.3">
      <c r="A14" s="4"/>
      <c r="B14" s="7"/>
      <c r="C14" s="18"/>
      <c r="D14" s="11"/>
      <c r="E14" s="1"/>
    </row>
    <row r="15" spans="1:5" ht="19.5" customHeight="1" thickBot="1" x14ac:dyDescent="0.3">
      <c r="A15" s="4" t="s">
        <v>25</v>
      </c>
      <c r="B15" s="7"/>
      <c r="C15" s="69"/>
      <c r="D15" s="11"/>
      <c r="E15" s="1"/>
    </row>
    <row r="16" spans="1:5" ht="19.5" customHeight="1" thickBot="1" x14ac:dyDescent="0.3">
      <c r="A16" s="4"/>
      <c r="B16" s="7"/>
      <c r="C16" s="18"/>
      <c r="D16" s="11"/>
    </row>
    <row r="17" spans="1:5" ht="19.5" customHeight="1" thickBot="1" x14ac:dyDescent="0.3">
      <c r="A17" s="4" t="s">
        <v>294</v>
      </c>
      <c r="B17" s="7"/>
      <c r="C17" s="69" t="s">
        <v>293</v>
      </c>
      <c r="D17" s="11"/>
      <c r="E17" s="1"/>
    </row>
    <row r="18" spans="1:5" ht="19.5" customHeight="1" thickBot="1" x14ac:dyDescent="0.3">
      <c r="A18" s="4"/>
      <c r="B18" s="7"/>
      <c r="C18" s="18"/>
      <c r="D18" s="11"/>
      <c r="E18" s="1"/>
    </row>
    <row r="19" spans="1:5" ht="19.5" customHeight="1" thickBot="1" x14ac:dyDescent="0.3">
      <c r="A19" s="4" t="s">
        <v>26</v>
      </c>
      <c r="B19" s="7"/>
      <c r="C19" s="69"/>
      <c r="D19" s="11"/>
      <c r="E19" s="1"/>
    </row>
    <row r="20" spans="1:5" s="65" customFormat="1" ht="21" x14ac:dyDescent="0.3">
      <c r="A20" s="32"/>
      <c r="B20" s="7"/>
      <c r="C20" s="18"/>
      <c r="D20" s="11"/>
      <c r="E20" s="1"/>
    </row>
    <row r="21" spans="1:5" ht="18.75" x14ac:dyDescent="0.3">
      <c r="A21" s="19" t="s">
        <v>82</v>
      </c>
      <c r="B21" s="5"/>
      <c r="C21" s="66" t="s">
        <v>0</v>
      </c>
      <c r="D21" s="66" t="s">
        <v>78</v>
      </c>
    </row>
    <row r="22" spans="1:5" s="34" customFormat="1" ht="18.75" x14ac:dyDescent="0.3">
      <c r="A22" s="19"/>
      <c r="B22" s="5"/>
      <c r="C22" s="66"/>
      <c r="D22" s="66" t="s">
        <v>76</v>
      </c>
    </row>
    <row r="23" spans="1:5" ht="18.75" customHeight="1" x14ac:dyDescent="0.25">
      <c r="D23" s="66" t="s">
        <v>77</v>
      </c>
    </row>
    <row r="24" spans="1:5" ht="18.75" x14ac:dyDescent="0.3">
      <c r="A24" s="85" t="s">
        <v>83</v>
      </c>
      <c r="B24" s="86"/>
      <c r="C24" s="86"/>
    </row>
    <row r="25" spans="1:5" ht="16.5" thickBot="1" x14ac:dyDescent="0.3">
      <c r="C25" s="4"/>
    </row>
    <row r="26" spans="1:5" ht="21.75" thickBot="1" x14ac:dyDescent="0.3">
      <c r="A26" s="29" t="s">
        <v>5</v>
      </c>
      <c r="B26" s="1"/>
      <c r="C26" s="69"/>
      <c r="D26" s="70"/>
    </row>
    <row r="27" spans="1:5" ht="21.75" thickBot="1" x14ac:dyDescent="0.3">
      <c r="A27" s="29"/>
      <c r="B27" s="1"/>
      <c r="C27" s="6"/>
      <c r="D27" s="10"/>
    </row>
    <row r="28" spans="1:5" ht="64.5" customHeight="1" thickBot="1" x14ac:dyDescent="0.3">
      <c r="A28" s="29" t="s">
        <v>21</v>
      </c>
      <c r="B28" s="1"/>
      <c r="C28" s="69"/>
      <c r="D28" s="70"/>
    </row>
    <row r="29" spans="1:5" ht="15" customHeight="1" thickBot="1" x14ac:dyDescent="0.3">
      <c r="A29" s="29"/>
      <c r="B29" s="8"/>
      <c r="C29" s="6"/>
      <c r="D29" s="10"/>
    </row>
    <row r="30" spans="1:5" ht="21.75" thickBot="1" x14ac:dyDescent="0.3">
      <c r="A30" s="29" t="s">
        <v>8</v>
      </c>
      <c r="B30" s="7"/>
      <c r="C30" s="69"/>
      <c r="D30" s="70"/>
    </row>
    <row r="31" spans="1:5" ht="15" customHeight="1" thickBot="1" x14ac:dyDescent="0.3">
      <c r="A31" s="29"/>
      <c r="B31" s="7"/>
      <c r="C31" s="18"/>
      <c r="D31" s="11"/>
    </row>
    <row r="32" spans="1:5" ht="32.25" thickBot="1" x14ac:dyDescent="0.3">
      <c r="A32" s="29" t="s">
        <v>9</v>
      </c>
      <c r="B32" s="7"/>
      <c r="C32" s="69"/>
      <c r="D32" s="70"/>
    </row>
    <row r="33" spans="1:4" ht="15" customHeight="1" thickBot="1" x14ac:dyDescent="0.3">
      <c r="A33" s="29"/>
      <c r="B33" s="7"/>
      <c r="C33" s="18"/>
      <c r="D33" s="11"/>
    </row>
    <row r="34" spans="1:4" ht="63.75" thickBot="1" x14ac:dyDescent="0.3">
      <c r="A34" s="29" t="s">
        <v>22</v>
      </c>
      <c r="B34" s="7"/>
      <c r="C34" s="69"/>
      <c r="D34" s="70"/>
    </row>
    <row r="35" spans="1:4" ht="21.75" thickBot="1" x14ac:dyDescent="0.3">
      <c r="A35" s="29"/>
      <c r="B35" s="7"/>
      <c r="C35" s="18"/>
      <c r="D35" s="11"/>
    </row>
    <row r="36" spans="1:4" ht="30.75" thickBot="1" x14ac:dyDescent="0.3">
      <c r="A36" s="30" t="s">
        <v>10</v>
      </c>
      <c r="B36" s="7"/>
      <c r="C36" s="71"/>
      <c r="D36" s="70"/>
    </row>
    <row r="37" spans="1:4" ht="21.75" thickBot="1" x14ac:dyDescent="0.3">
      <c r="A37" s="30"/>
      <c r="B37" s="7"/>
      <c r="C37" s="18"/>
      <c r="D37" s="11"/>
    </row>
    <row r="38" spans="1:4" ht="45.75" thickBot="1" x14ac:dyDescent="0.3">
      <c r="A38" s="30" t="s">
        <v>23</v>
      </c>
      <c r="B38" s="7"/>
      <c r="C38" s="69"/>
      <c r="D38" s="70"/>
    </row>
    <row r="39" spans="1:4" ht="21" x14ac:dyDescent="0.25">
      <c r="A39" s="3"/>
      <c r="B39" s="7"/>
      <c r="C39" s="18"/>
      <c r="D39" s="11"/>
    </row>
    <row r="40" spans="1:4" ht="21" x14ac:dyDescent="0.25">
      <c r="B40" s="7"/>
      <c r="C40" s="15" t="s">
        <v>2</v>
      </c>
      <c r="D40" s="11">
        <f>SUM(D26,D28,D30,D32,D34,D36,D38)</f>
        <v>0</v>
      </c>
    </row>
    <row r="41" spans="1:4" ht="15" customHeight="1" x14ac:dyDescent="0.25">
      <c r="B41" s="7"/>
      <c r="C41" s="15" t="s">
        <v>3</v>
      </c>
      <c r="D41" s="24" t="e">
        <f>AVERAGE(D26,D28,D30,D32,D34,D36,D38)</f>
        <v>#DIV/0!</v>
      </c>
    </row>
    <row r="42" spans="1:4" ht="15" customHeight="1" x14ac:dyDescent="0.25">
      <c r="B42" s="7"/>
      <c r="C42" s="15" t="s">
        <v>11</v>
      </c>
      <c r="D42" s="24" t="e">
        <f>D41*1.3</f>
        <v>#DIV/0!</v>
      </c>
    </row>
    <row r="43" spans="1:4" ht="21" x14ac:dyDescent="0.25">
      <c r="A43" s="26" t="s">
        <v>18</v>
      </c>
      <c r="B43" s="17"/>
      <c r="C43" s="17"/>
      <c r="D43" s="12"/>
    </row>
    <row r="44" spans="1:4" ht="21.75" thickBot="1" x14ac:dyDescent="0.3">
      <c r="D44" s="12"/>
    </row>
    <row r="45" spans="1:4" ht="63.75" thickBot="1" x14ac:dyDescent="0.3">
      <c r="A45" s="29" t="s">
        <v>15</v>
      </c>
      <c r="B45" s="3"/>
      <c r="C45" s="69"/>
      <c r="D45" s="70"/>
    </row>
    <row r="46" spans="1:4" ht="21.75" thickBot="1" x14ac:dyDescent="0.3">
      <c r="A46" s="29"/>
      <c r="B46" s="3"/>
      <c r="C46" s="4"/>
      <c r="D46" s="13"/>
    </row>
    <row r="47" spans="1:4" ht="32.25" thickBot="1" x14ac:dyDescent="0.3">
      <c r="A47" s="29" t="s">
        <v>1</v>
      </c>
      <c r="B47" s="3"/>
      <c r="C47" s="69"/>
      <c r="D47" s="70"/>
    </row>
    <row r="48" spans="1:4" ht="21.75" thickBot="1" x14ac:dyDescent="0.3">
      <c r="A48" s="29"/>
      <c r="B48" s="3"/>
      <c r="C48" s="4"/>
      <c r="D48" s="13"/>
    </row>
    <row r="49" spans="1:4" ht="48" thickBot="1" x14ac:dyDescent="0.3">
      <c r="A49" s="29" t="s">
        <v>16</v>
      </c>
      <c r="B49" s="3"/>
      <c r="C49" s="69"/>
      <c r="D49" s="70"/>
    </row>
    <row r="50" spans="1:4" ht="21.75" thickBot="1" x14ac:dyDescent="0.3">
      <c r="A50" s="29"/>
      <c r="B50" s="3"/>
      <c r="C50" s="18"/>
      <c r="D50" s="11"/>
    </row>
    <row r="51" spans="1:4" ht="45.75" thickBot="1" x14ac:dyDescent="0.3">
      <c r="A51" s="30" t="s">
        <v>17</v>
      </c>
      <c r="B51" s="3"/>
      <c r="C51" s="69"/>
      <c r="D51" s="70"/>
    </row>
    <row r="52" spans="1:4" ht="21" x14ac:dyDescent="0.25">
      <c r="A52" s="4"/>
      <c r="B52" s="3"/>
      <c r="C52" s="18"/>
      <c r="D52" s="11"/>
    </row>
    <row r="53" spans="1:4" ht="21" x14ac:dyDescent="0.25">
      <c r="B53" s="7"/>
      <c r="C53" s="15" t="s">
        <v>2</v>
      </c>
      <c r="D53" s="11">
        <f>SUM(D45,D47,D49,D51)</f>
        <v>0</v>
      </c>
    </row>
    <row r="54" spans="1:4" ht="15" customHeight="1" x14ac:dyDescent="0.25">
      <c r="A54" s="3"/>
      <c r="B54" s="7"/>
      <c r="C54" s="15" t="s">
        <v>3</v>
      </c>
      <c r="D54" s="24" t="e">
        <f>AVERAGE(D45,D47,D49,D51)</f>
        <v>#DIV/0!</v>
      </c>
    </row>
    <row r="55" spans="1:4" ht="15" customHeight="1" x14ac:dyDescent="0.25">
      <c r="A55" s="3"/>
      <c r="B55" s="7"/>
      <c r="C55" s="15" t="s">
        <v>11</v>
      </c>
      <c r="D55" s="24" t="e">
        <f>D54*1.3</f>
        <v>#DIV/0!</v>
      </c>
    </row>
    <row r="56" spans="1:4" ht="21" x14ac:dyDescent="0.25">
      <c r="A56" s="85" t="s">
        <v>6</v>
      </c>
      <c r="B56" s="87"/>
      <c r="C56" s="87"/>
      <c r="D56" s="12"/>
    </row>
    <row r="57" spans="1:4" ht="21.75" thickBot="1" x14ac:dyDescent="0.3">
      <c r="D57" s="12"/>
    </row>
    <row r="58" spans="1:4" ht="79.5" thickBot="1" x14ac:dyDescent="0.3">
      <c r="A58" s="29" t="s">
        <v>13</v>
      </c>
      <c r="B58" s="3"/>
      <c r="C58" s="69"/>
      <c r="D58" s="70"/>
    </row>
    <row r="59" spans="1:4" ht="21" x14ac:dyDescent="0.25">
      <c r="A59" s="3"/>
      <c r="B59" s="3"/>
      <c r="C59" s="4"/>
      <c r="D59" s="13"/>
    </row>
    <row r="60" spans="1:4" ht="21" x14ac:dyDescent="0.25">
      <c r="A60" s="3"/>
      <c r="B60" s="7"/>
      <c r="C60" s="15" t="s">
        <v>2</v>
      </c>
      <c r="D60" s="11">
        <f>SUM(D58)</f>
        <v>0</v>
      </c>
    </row>
    <row r="61" spans="1:4" ht="15" customHeight="1" x14ac:dyDescent="0.25">
      <c r="A61" s="3"/>
      <c r="B61" s="7"/>
      <c r="C61" s="15" t="s">
        <v>3</v>
      </c>
      <c r="D61" s="24" t="e">
        <f>AVERAGE(D58)</f>
        <v>#DIV/0!</v>
      </c>
    </row>
    <row r="62" spans="1:4" ht="14.25" customHeight="1" x14ac:dyDescent="0.3">
      <c r="A62" s="21"/>
      <c r="B62" s="22"/>
      <c r="C62" s="23" t="s">
        <v>12</v>
      </c>
      <c r="D62" s="25" t="e">
        <f>D61*1.2</f>
        <v>#DIV/0!</v>
      </c>
    </row>
    <row r="63" spans="1:4" ht="21" x14ac:dyDescent="0.25">
      <c r="A63" s="20" t="s">
        <v>7</v>
      </c>
      <c r="D63" s="12"/>
    </row>
    <row r="64" spans="1:4" ht="21.75" thickBot="1" x14ac:dyDescent="0.3">
      <c r="D64" s="12"/>
    </row>
    <row r="65" spans="1:7" ht="48" thickBot="1" x14ac:dyDescent="0.3">
      <c r="A65" s="28" t="s">
        <v>14</v>
      </c>
      <c r="B65" s="3"/>
      <c r="C65" s="69"/>
      <c r="D65" s="70"/>
    </row>
    <row r="66" spans="1:7" ht="21" x14ac:dyDescent="0.25">
      <c r="A66" s="3"/>
      <c r="B66" s="3"/>
      <c r="C66" s="4"/>
      <c r="D66" s="13"/>
    </row>
    <row r="67" spans="1:7" ht="21" x14ac:dyDescent="0.25">
      <c r="A67" s="3"/>
      <c r="B67" s="7"/>
      <c r="C67" s="15" t="s">
        <v>2</v>
      </c>
      <c r="D67" s="11">
        <f>SUM(D65)</f>
        <v>0</v>
      </c>
    </row>
    <row r="68" spans="1:7" ht="15" customHeight="1" x14ac:dyDescent="0.25">
      <c r="A68" s="3"/>
      <c r="B68" s="7"/>
      <c r="C68" s="15" t="s">
        <v>3</v>
      </c>
      <c r="D68" s="24" t="e">
        <f>AVERAGE(D65)</f>
        <v>#DIV/0!</v>
      </c>
    </row>
    <row r="69" spans="1:7" ht="15" customHeight="1" x14ac:dyDescent="0.25">
      <c r="A69" s="3"/>
      <c r="B69" s="7"/>
      <c r="C69" s="23" t="s">
        <v>12</v>
      </c>
      <c r="D69" s="24" t="e">
        <f>D68*1.2</f>
        <v>#DIV/0!</v>
      </c>
    </row>
    <row r="70" spans="1:7" ht="21" x14ac:dyDescent="0.25">
      <c r="A70" s="3"/>
      <c r="B70" s="3"/>
      <c r="C70" s="4"/>
      <c r="D70" s="13"/>
      <c r="F70" s="23"/>
    </row>
    <row r="71" spans="1:7" ht="21" x14ac:dyDescent="0.25">
      <c r="A71" s="3"/>
      <c r="B71" s="3"/>
      <c r="C71" s="16" t="s">
        <v>4</v>
      </c>
      <c r="D71" s="13">
        <f>IF(C11="Contractor",SUM(D53,D60,D67),(SUM(D40,D53,D60,D67)))</f>
        <v>0</v>
      </c>
      <c r="F71" s="23"/>
      <c r="G71" s="13"/>
    </row>
    <row r="72" spans="1:7" ht="20.25" customHeight="1" x14ac:dyDescent="0.25">
      <c r="C72" s="16" t="s">
        <v>79</v>
      </c>
      <c r="D72" s="25" t="e">
        <f>IF(C11="Contractor",AVERAGE(D55,D62,D69),(AVERAGE(D42,D55,D62,D69)))</f>
        <v>#DIV/0!</v>
      </c>
      <c r="F72" s="74"/>
      <c r="G72" s="25"/>
    </row>
    <row r="73" spans="1:7" ht="21" x14ac:dyDescent="0.35">
      <c r="C73" s="16" t="s">
        <v>80</v>
      </c>
      <c r="D73" s="68" t="str">
        <f>IF(C11="Contractor","12.33","12.50")</f>
        <v>12.50</v>
      </c>
      <c r="F73" s="15"/>
      <c r="G73" s="68"/>
    </row>
    <row r="74" spans="1:7" ht="21" x14ac:dyDescent="0.35">
      <c r="C74" s="16" t="s">
        <v>81</v>
      </c>
      <c r="D74" s="67" t="e">
        <f>ROUND(ABS(D72/D73),2)</f>
        <v>#DIV/0!</v>
      </c>
      <c r="F74" s="23"/>
      <c r="G74" s="67"/>
    </row>
  </sheetData>
  <sheetProtection algorithmName="SHA-512" hashValue="iGXDjns9gcR6M7iJg+2RoXgl6SeXJN8isp2H88Wx03LbS2bhri3DOOQfMxGYBHRKYSqXx+6h1z1nrb1t6YYJZg==" saltValue="jP86oIc2IBI1UZd7FJ2L5Q==" spinCount="100000" sheet="1" selectLockedCells="1"/>
  <mergeCells count="4">
    <mergeCell ref="A24:C24"/>
    <mergeCell ref="A56:C56"/>
    <mergeCell ref="A1:C2"/>
    <mergeCell ref="A3:D3"/>
  </mergeCells>
  <dataValidations count="3">
    <dataValidation type="custom" showInputMessage="1" showErrorMessage="1" promptTitle="Enter Comment" prompt="A comment must be entered before you can assign a value." sqref="D26 D28 D30 D32 D34 D36 D38 D45 D47 D49 D51 D58 D65" xr:uid="{00000000-0002-0000-0000-000000000000}">
      <formula1>IF(C26="",FALSE,IF(D26="",FALSE,TRUE))</formula1>
    </dataValidation>
    <dataValidation type="list" allowBlank="1" showInputMessage="1" showErrorMessage="1" sqref="C7" xr:uid="{00000000-0002-0000-0000-000001000000}">
      <formula1>"Interim Evaluation, Final Evaluation"</formula1>
    </dataValidation>
    <dataValidation type="list" errorStyle="warning" allowBlank="1" showInputMessage="1" showErrorMessage="1" errorTitle="Evaluator Institution" error="You have entered an Evaluator Institution name that is not in the dropdown list." sqref="C13" xr:uid="{AAF1ABC7-49FE-4E42-8034-9483EFE826A3}">
      <formula1>INDIRECT(C11)</formula1>
    </dataValidation>
  </dataValidations>
  <printOptions horizontalCentered="1"/>
  <pageMargins left="0" right="0" top="0.75" bottom="0.75" header="0.3" footer="0.3"/>
  <pageSetup scale="75" fitToHeight="17" orientation="portrait" r:id="rId1"/>
  <rowBreaks count="1" manualBreakCount="1">
    <brk id="42" max="3" man="1"/>
  </rowBreaks>
  <ignoredErrors>
    <ignoredError sqref="C1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D1C6A0AC-BD54-4CF1-B4AD-D3B3D0353FE5}">
          <x14:formula1>
            <xm:f>Lists!$A$2:$A$3</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zoomScaleNormal="100" workbookViewId="0">
      <selection activeCell="E5" sqref="E5"/>
    </sheetView>
  </sheetViews>
  <sheetFormatPr defaultRowHeight="12" x14ac:dyDescent="0.25"/>
  <cols>
    <col min="1" max="1" width="40.7109375" style="45" customWidth="1"/>
    <col min="2" max="2" width="1.7109375" style="45" customWidth="1"/>
    <col min="3" max="3" width="40.7109375" style="45" customWidth="1"/>
    <col min="4" max="4" width="1.7109375" style="45" customWidth="1"/>
    <col min="5" max="5" width="40.7109375" style="45" customWidth="1"/>
    <col min="6" max="6" width="1.7109375" style="45" customWidth="1"/>
    <col min="7" max="16384" width="9.140625" style="45"/>
  </cols>
  <sheetData>
    <row r="1" spans="1:8" s="35" customFormat="1" ht="21" x14ac:dyDescent="0.25">
      <c r="A1" s="90" t="s">
        <v>73</v>
      </c>
      <c r="B1" s="90"/>
      <c r="C1" s="90"/>
      <c r="D1" s="90"/>
      <c r="E1" s="90"/>
    </row>
    <row r="2" spans="1:8" s="37" customFormat="1" ht="19.5" thickBot="1" x14ac:dyDescent="0.3">
      <c r="A2" s="36" t="s">
        <v>28</v>
      </c>
      <c r="B2" s="36"/>
    </row>
    <row r="3" spans="1:8" s="37" customFormat="1" ht="19.5" thickBot="1" x14ac:dyDescent="0.3">
      <c r="A3" s="38" t="s">
        <v>29</v>
      </c>
      <c r="B3" s="39"/>
      <c r="C3" s="38" t="s">
        <v>30</v>
      </c>
      <c r="D3" s="39"/>
      <c r="E3" s="38" t="s">
        <v>31</v>
      </c>
      <c r="F3" s="40"/>
      <c r="G3" s="41"/>
    </row>
    <row r="4" spans="1:8" ht="60" x14ac:dyDescent="0.25">
      <c r="A4" s="42" t="s">
        <v>32</v>
      </c>
      <c r="B4" s="43"/>
      <c r="C4" s="42" t="s">
        <v>33</v>
      </c>
      <c r="D4" s="43"/>
      <c r="E4" s="42" t="s">
        <v>34</v>
      </c>
      <c r="F4" s="44"/>
    </row>
    <row r="5" spans="1:8" ht="120" x14ac:dyDescent="0.25">
      <c r="A5" s="46" t="s">
        <v>35</v>
      </c>
      <c r="B5" s="47"/>
      <c r="C5" s="46" t="s">
        <v>36</v>
      </c>
      <c r="D5" s="47"/>
      <c r="E5" s="48" t="s">
        <v>37</v>
      </c>
      <c r="F5" s="44"/>
    </row>
    <row r="6" spans="1:8" ht="60" x14ac:dyDescent="0.25">
      <c r="A6" s="46" t="s">
        <v>38</v>
      </c>
      <c r="B6" s="47"/>
      <c r="C6" s="46" t="s">
        <v>39</v>
      </c>
      <c r="D6" s="47"/>
      <c r="E6" s="46" t="s">
        <v>40</v>
      </c>
      <c r="F6" s="44"/>
    </row>
    <row r="7" spans="1:8" ht="90" x14ac:dyDescent="0.25">
      <c r="A7" s="46" t="s">
        <v>41</v>
      </c>
      <c r="B7" s="47"/>
      <c r="C7" s="46" t="s">
        <v>42</v>
      </c>
      <c r="D7" s="47"/>
      <c r="E7" s="46" t="s">
        <v>43</v>
      </c>
      <c r="F7" s="44"/>
    </row>
    <row r="8" spans="1:8" ht="135" x14ac:dyDescent="0.25">
      <c r="A8" s="48" t="s">
        <v>44</v>
      </c>
      <c r="B8" s="49"/>
      <c r="C8" s="48" t="s">
        <v>45</v>
      </c>
      <c r="D8" s="49"/>
      <c r="E8" s="48" t="s">
        <v>46</v>
      </c>
      <c r="F8" s="44"/>
    </row>
    <row r="9" spans="1:8" ht="105" x14ac:dyDescent="0.25">
      <c r="A9" s="46" t="s">
        <v>47</v>
      </c>
      <c r="B9" s="47"/>
      <c r="C9" s="46" t="s">
        <v>48</v>
      </c>
      <c r="D9" s="50"/>
      <c r="E9" s="46" t="s">
        <v>49</v>
      </c>
      <c r="F9" s="44"/>
    </row>
    <row r="10" spans="1:8" ht="105.75" thickBot="1" x14ac:dyDescent="0.3">
      <c r="A10" s="51" t="s">
        <v>50</v>
      </c>
      <c r="B10" s="52"/>
      <c r="C10" s="51" t="s">
        <v>51</v>
      </c>
      <c r="D10" s="53"/>
      <c r="E10" s="51" t="s">
        <v>52</v>
      </c>
      <c r="F10" s="54"/>
    </row>
    <row r="11" spans="1:8" x14ac:dyDescent="0.25">
      <c r="A11" s="55"/>
      <c r="B11" s="55"/>
      <c r="C11" s="55"/>
      <c r="D11" s="55"/>
      <c r="E11" s="55"/>
    </row>
    <row r="12" spans="1:8" s="37" customFormat="1" ht="19.5" thickBot="1" x14ac:dyDescent="0.3">
      <c r="A12" s="56" t="s">
        <v>53</v>
      </c>
      <c r="B12" s="56"/>
      <c r="H12" s="57"/>
    </row>
    <row r="13" spans="1:8" s="37" customFormat="1" ht="19.5" thickBot="1" x14ac:dyDescent="0.3">
      <c r="A13" s="38" t="s">
        <v>29</v>
      </c>
      <c r="B13" s="39"/>
      <c r="C13" s="38" t="s">
        <v>30</v>
      </c>
      <c r="D13" s="39"/>
      <c r="E13" s="38" t="s">
        <v>31</v>
      </c>
      <c r="F13" s="40"/>
    </row>
    <row r="14" spans="1:8" ht="120" x14ac:dyDescent="0.25">
      <c r="A14" s="42" t="s">
        <v>54</v>
      </c>
      <c r="B14" s="43"/>
      <c r="C14" s="42" t="s">
        <v>55</v>
      </c>
      <c r="D14" s="43"/>
      <c r="E14" s="42" t="s">
        <v>56</v>
      </c>
      <c r="F14" s="44"/>
    </row>
    <row r="15" spans="1:8" ht="75" x14ac:dyDescent="0.25">
      <c r="A15" s="46" t="s">
        <v>57</v>
      </c>
      <c r="B15" s="47"/>
      <c r="C15" s="46" t="s">
        <v>58</v>
      </c>
      <c r="D15" s="47"/>
      <c r="E15" s="46" t="s">
        <v>59</v>
      </c>
      <c r="F15" s="44"/>
    </row>
    <row r="16" spans="1:8" ht="105" x14ac:dyDescent="0.25">
      <c r="A16" s="46" t="s">
        <v>60</v>
      </c>
      <c r="B16" s="47"/>
      <c r="C16" s="46" t="s">
        <v>61</v>
      </c>
      <c r="D16" s="47"/>
      <c r="E16" s="46" t="s">
        <v>62</v>
      </c>
      <c r="F16" s="44"/>
      <c r="H16" s="58"/>
    </row>
    <row r="17" spans="1:6" ht="60.75" thickBot="1" x14ac:dyDescent="0.3">
      <c r="A17" s="51" t="s">
        <v>63</v>
      </c>
      <c r="B17" s="53"/>
      <c r="C17" s="51" t="s">
        <v>64</v>
      </c>
      <c r="D17" s="53"/>
      <c r="E17" s="51" t="s">
        <v>65</v>
      </c>
      <c r="F17" s="54"/>
    </row>
    <row r="18" spans="1:6" x14ac:dyDescent="0.25">
      <c r="A18" s="55"/>
      <c r="B18" s="55"/>
      <c r="C18" s="55"/>
      <c r="D18" s="55"/>
      <c r="E18" s="55"/>
    </row>
    <row r="19" spans="1:6" s="37" customFormat="1" ht="19.5" thickBot="1" x14ac:dyDescent="0.3">
      <c r="A19" s="56" t="s">
        <v>66</v>
      </c>
      <c r="B19" s="56"/>
    </row>
    <row r="20" spans="1:6" s="37" customFormat="1" ht="19.5" thickBot="1" x14ac:dyDescent="0.3">
      <c r="A20" s="38" t="s">
        <v>29</v>
      </c>
      <c r="B20" s="39"/>
      <c r="C20" s="38" t="s">
        <v>30</v>
      </c>
      <c r="D20" s="39"/>
      <c r="E20" s="38" t="s">
        <v>31</v>
      </c>
      <c r="F20" s="40"/>
    </row>
    <row r="21" spans="1:6" ht="135.75" thickBot="1" x14ac:dyDescent="0.3">
      <c r="A21" s="59" t="s">
        <v>67</v>
      </c>
      <c r="B21" s="60"/>
      <c r="C21" s="59" t="s">
        <v>68</v>
      </c>
      <c r="D21" s="60"/>
      <c r="E21" s="59" t="s">
        <v>69</v>
      </c>
      <c r="F21" s="54"/>
    </row>
    <row r="23" spans="1:6" s="37" customFormat="1" ht="19.5" thickBot="1" x14ac:dyDescent="0.3">
      <c r="A23" s="61" t="s">
        <v>7</v>
      </c>
      <c r="B23" s="61"/>
      <c r="C23" s="41"/>
      <c r="D23" s="41"/>
    </row>
    <row r="24" spans="1:6" s="37" customFormat="1" ht="19.5" thickBot="1" x14ac:dyDescent="0.3">
      <c r="A24" s="38" t="s">
        <v>29</v>
      </c>
      <c r="B24" s="40"/>
      <c r="C24" s="38" t="s">
        <v>30</v>
      </c>
      <c r="D24" s="40"/>
      <c r="E24" s="39" t="s">
        <v>31</v>
      </c>
      <c r="F24" s="40"/>
    </row>
    <row r="25" spans="1:6" ht="90.75" thickBot="1" x14ac:dyDescent="0.3">
      <c r="A25" s="62" t="s">
        <v>70</v>
      </c>
      <c r="B25" s="63"/>
      <c r="C25" s="62" t="s">
        <v>71</v>
      </c>
      <c r="D25" s="63"/>
      <c r="E25" s="62" t="s">
        <v>72</v>
      </c>
      <c r="F25" s="54"/>
    </row>
    <row r="26" spans="1:6" x14ac:dyDescent="0.25">
      <c r="A26" s="64"/>
      <c r="B26" s="64"/>
      <c r="C26" s="64"/>
      <c r="D26" s="64"/>
      <c r="E26" s="64"/>
    </row>
    <row r="27" spans="1:6" x14ac:dyDescent="0.25">
      <c r="A27" s="64"/>
      <c r="B27" s="64"/>
      <c r="C27" s="64"/>
      <c r="D27" s="64"/>
      <c r="E27" s="64"/>
    </row>
    <row r="28" spans="1:6" x14ac:dyDescent="0.25">
      <c r="A28" s="64"/>
      <c r="B28" s="64"/>
      <c r="C28" s="64"/>
      <c r="D28" s="64"/>
      <c r="E28" s="64"/>
    </row>
    <row r="29" spans="1:6" x14ac:dyDescent="0.25">
      <c r="A29" s="64"/>
      <c r="B29" s="64"/>
      <c r="C29" s="64"/>
      <c r="D29" s="64"/>
      <c r="E29" s="64"/>
    </row>
    <row r="30" spans="1:6" x14ac:dyDescent="0.25">
      <c r="A30" s="64"/>
      <c r="B30" s="64"/>
      <c r="C30" s="64"/>
      <c r="D30" s="64"/>
      <c r="E30" s="64"/>
    </row>
    <row r="31" spans="1:6" x14ac:dyDescent="0.25">
      <c r="A31" s="64"/>
      <c r="B31" s="64"/>
      <c r="C31" s="64"/>
      <c r="D31" s="64"/>
      <c r="E31" s="64"/>
    </row>
    <row r="32" spans="1:6" x14ac:dyDescent="0.25">
      <c r="A32" s="64"/>
      <c r="B32" s="64"/>
      <c r="C32" s="64"/>
      <c r="D32" s="64"/>
      <c r="E32" s="64"/>
    </row>
  </sheetData>
  <sheetProtection algorithmName="SHA-512" hashValue="4kAwKhb75EC+1cZTqfD6xOWoWydKKfyzIeFM+Q5eOJ+l/FLtbhyzXfrDVZT/afIfoO2/7nbxS4QAorpxbeSQSg==" saltValue="paUwhKVcG2FtCpIvBUJzkQ==" spinCount="100000" sheet="1" objects="1" scenarios="1" selectLockedCells="1" selectUnlockedCells="1"/>
  <mergeCells count="1">
    <mergeCell ref="A1:E1"/>
  </mergeCells>
  <pageMargins left="0.7" right="0.7" top="0.75" bottom="0.75" header="0.3" footer="0.3"/>
  <pageSetup scale="71" fitToHeight="6" orientation="portrait" verticalDpi="0" r:id="rId1"/>
  <rowBreaks count="1" manualBreakCount="1">
    <brk id="1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7DD7D-8B20-409E-98D4-833827C68E62}">
  <dimension ref="A1:D197"/>
  <sheetViews>
    <sheetView workbookViewId="0">
      <selection activeCell="A33" sqref="A33"/>
    </sheetView>
  </sheetViews>
  <sheetFormatPr defaultRowHeight="15" x14ac:dyDescent="0.25"/>
  <cols>
    <col min="1" max="2" width="41.5703125" style="72" customWidth="1"/>
    <col min="3" max="3" width="40.140625" style="72" customWidth="1"/>
    <col min="4" max="4" width="26.5703125" style="82" customWidth="1"/>
    <col min="5" max="16384" width="9.140625" style="72"/>
  </cols>
  <sheetData>
    <row r="1" spans="1:4" ht="30.75" customHeight="1" x14ac:dyDescent="0.25">
      <c r="A1" s="83" t="s">
        <v>290</v>
      </c>
      <c r="B1" s="83" t="s">
        <v>295</v>
      </c>
      <c r="C1" s="83" t="s">
        <v>84</v>
      </c>
      <c r="D1" s="83" t="s">
        <v>289</v>
      </c>
    </row>
    <row r="2" spans="1:4" x14ac:dyDescent="0.25">
      <c r="A2" s="72" t="s">
        <v>291</v>
      </c>
      <c r="B2" s="82" t="s">
        <v>296</v>
      </c>
      <c r="C2" s="72" t="s">
        <v>288</v>
      </c>
      <c r="D2" s="82" t="s">
        <v>287</v>
      </c>
    </row>
    <row r="3" spans="1:4" x14ac:dyDescent="0.25">
      <c r="A3" s="72" t="s">
        <v>292</v>
      </c>
      <c r="B3" s="82" t="s">
        <v>297</v>
      </c>
      <c r="C3" s="72" t="s">
        <v>286</v>
      </c>
      <c r="D3" s="82" t="s">
        <v>285</v>
      </c>
    </row>
    <row r="4" spans="1:4" x14ac:dyDescent="0.25">
      <c r="B4" s="82" t="s">
        <v>298</v>
      </c>
      <c r="C4" s="72" t="s">
        <v>284</v>
      </c>
      <c r="D4" s="82" t="s">
        <v>283</v>
      </c>
    </row>
    <row r="5" spans="1:4" x14ac:dyDescent="0.25">
      <c r="B5" s="82" t="s">
        <v>299</v>
      </c>
      <c r="C5" s="72" t="s">
        <v>282</v>
      </c>
      <c r="D5" s="82" t="s">
        <v>281</v>
      </c>
    </row>
    <row r="6" spans="1:4" x14ac:dyDescent="0.25">
      <c r="B6" s="82" t="s">
        <v>300</v>
      </c>
      <c r="C6" s="72" t="s">
        <v>280</v>
      </c>
      <c r="D6" s="82" t="s">
        <v>279</v>
      </c>
    </row>
    <row r="7" spans="1:4" x14ac:dyDescent="0.25">
      <c r="B7" s="82" t="s">
        <v>301</v>
      </c>
      <c r="C7" s="72" t="s">
        <v>278</v>
      </c>
      <c r="D7" s="82" t="s">
        <v>277</v>
      </c>
    </row>
    <row r="8" spans="1:4" x14ac:dyDescent="0.25">
      <c r="B8" s="82" t="s">
        <v>302</v>
      </c>
      <c r="C8" s="72" t="s">
        <v>276</v>
      </c>
      <c r="D8" s="82" t="s">
        <v>275</v>
      </c>
    </row>
    <row r="9" spans="1:4" x14ac:dyDescent="0.25">
      <c r="B9" s="82" t="s">
        <v>303</v>
      </c>
      <c r="C9" s="72" t="s">
        <v>274</v>
      </c>
    </row>
    <row r="10" spans="1:4" x14ac:dyDescent="0.25">
      <c r="B10" s="82" t="s">
        <v>304</v>
      </c>
      <c r="C10" s="72" t="s">
        <v>273</v>
      </c>
    </row>
    <row r="11" spans="1:4" x14ac:dyDescent="0.25">
      <c r="B11" s="82" t="s">
        <v>305</v>
      </c>
      <c r="C11" s="72" t="s">
        <v>272</v>
      </c>
    </row>
    <row r="12" spans="1:4" x14ac:dyDescent="0.25">
      <c r="B12" s="82" t="s">
        <v>306</v>
      </c>
      <c r="C12" s="72" t="s">
        <v>271</v>
      </c>
    </row>
    <row r="13" spans="1:4" x14ac:dyDescent="0.25">
      <c r="B13" s="82" t="s">
        <v>307</v>
      </c>
      <c r="C13" s="72" t="s">
        <v>270</v>
      </c>
    </row>
    <row r="14" spans="1:4" x14ac:dyDescent="0.25">
      <c r="B14" s="82" t="s">
        <v>308</v>
      </c>
      <c r="C14" s="72" t="s">
        <v>269</v>
      </c>
    </row>
    <row r="15" spans="1:4" x14ac:dyDescent="0.25">
      <c r="B15" s="82" t="s">
        <v>309</v>
      </c>
      <c r="C15" s="72" t="s">
        <v>268</v>
      </c>
    </row>
    <row r="16" spans="1:4" x14ac:dyDescent="0.25">
      <c r="B16" s="82" t="s">
        <v>310</v>
      </c>
      <c r="C16" s="72" t="s">
        <v>267</v>
      </c>
    </row>
    <row r="17" spans="2:3" x14ac:dyDescent="0.25">
      <c r="B17" s="82" t="s">
        <v>311</v>
      </c>
      <c r="C17" s="72" t="s">
        <v>266</v>
      </c>
    </row>
    <row r="18" spans="2:3" x14ac:dyDescent="0.25">
      <c r="B18" s="82" t="s">
        <v>312</v>
      </c>
      <c r="C18" s="72" t="s">
        <v>265</v>
      </c>
    </row>
    <row r="19" spans="2:3" x14ac:dyDescent="0.25">
      <c r="B19" s="82" t="s">
        <v>313</v>
      </c>
      <c r="C19" s="72" t="s">
        <v>264</v>
      </c>
    </row>
    <row r="20" spans="2:3" x14ac:dyDescent="0.25">
      <c r="B20" s="82" t="s">
        <v>314</v>
      </c>
      <c r="C20" s="72" t="s">
        <v>263</v>
      </c>
    </row>
    <row r="21" spans="2:3" x14ac:dyDescent="0.25">
      <c r="B21" s="82" t="s">
        <v>315</v>
      </c>
      <c r="C21" s="72" t="s">
        <v>262</v>
      </c>
    </row>
    <row r="22" spans="2:3" x14ac:dyDescent="0.25">
      <c r="B22" s="82" t="s">
        <v>316</v>
      </c>
      <c r="C22" s="72" t="s">
        <v>261</v>
      </c>
    </row>
    <row r="23" spans="2:3" x14ac:dyDescent="0.25">
      <c r="B23" s="82" t="s">
        <v>317</v>
      </c>
      <c r="C23" s="72" t="s">
        <v>260</v>
      </c>
    </row>
    <row r="24" spans="2:3" x14ac:dyDescent="0.25">
      <c r="B24" s="82" t="s">
        <v>318</v>
      </c>
      <c r="C24" s="72" t="s">
        <v>259</v>
      </c>
    </row>
    <row r="25" spans="2:3" x14ac:dyDescent="0.25">
      <c r="B25" s="82" t="s">
        <v>319</v>
      </c>
      <c r="C25" s="72" t="s">
        <v>258</v>
      </c>
    </row>
    <row r="26" spans="2:3" x14ac:dyDescent="0.25">
      <c r="B26" s="82" t="s">
        <v>320</v>
      </c>
      <c r="C26" s="72" t="s">
        <v>257</v>
      </c>
    </row>
    <row r="27" spans="2:3" x14ac:dyDescent="0.25">
      <c r="B27" s="82" t="s">
        <v>321</v>
      </c>
      <c r="C27" s="72" t="s">
        <v>256</v>
      </c>
    </row>
    <row r="28" spans="2:3" x14ac:dyDescent="0.25">
      <c r="B28" s="82" t="s">
        <v>322</v>
      </c>
      <c r="C28" s="72" t="s">
        <v>255</v>
      </c>
    </row>
    <row r="29" spans="2:3" x14ac:dyDescent="0.25">
      <c r="B29" s="82" t="s">
        <v>323</v>
      </c>
      <c r="C29" s="72" t="s">
        <v>254</v>
      </c>
    </row>
    <row r="30" spans="2:3" x14ac:dyDescent="0.25">
      <c r="B30" s="82" t="s">
        <v>324</v>
      </c>
      <c r="C30" s="72" t="s">
        <v>253</v>
      </c>
    </row>
    <row r="31" spans="2:3" x14ac:dyDescent="0.25">
      <c r="B31" s="82" t="s">
        <v>325</v>
      </c>
      <c r="C31" s="72" t="s">
        <v>252</v>
      </c>
    </row>
    <row r="32" spans="2:3" x14ac:dyDescent="0.25">
      <c r="B32" s="82" t="s">
        <v>326</v>
      </c>
      <c r="C32" s="72" t="s">
        <v>251</v>
      </c>
    </row>
    <row r="33" spans="2:3" x14ac:dyDescent="0.25">
      <c r="B33" s="82" t="s">
        <v>327</v>
      </c>
      <c r="C33" s="72" t="s">
        <v>250</v>
      </c>
    </row>
    <row r="34" spans="2:3" x14ac:dyDescent="0.25">
      <c r="B34" s="82" t="s">
        <v>328</v>
      </c>
      <c r="C34" s="72" t="s">
        <v>249</v>
      </c>
    </row>
    <row r="35" spans="2:3" x14ac:dyDescent="0.25">
      <c r="B35" s="82" t="s">
        <v>329</v>
      </c>
      <c r="C35" s="72" t="s">
        <v>248</v>
      </c>
    </row>
    <row r="36" spans="2:3" x14ac:dyDescent="0.25">
      <c r="B36" s="82" t="s">
        <v>330</v>
      </c>
      <c r="C36" s="72" t="s">
        <v>247</v>
      </c>
    </row>
    <row r="37" spans="2:3" x14ac:dyDescent="0.25">
      <c r="B37" s="82" t="s">
        <v>331</v>
      </c>
      <c r="C37" s="72" t="s">
        <v>246</v>
      </c>
    </row>
    <row r="38" spans="2:3" x14ac:dyDescent="0.25">
      <c r="B38" s="82" t="s">
        <v>332</v>
      </c>
      <c r="C38" s="72" t="s">
        <v>245</v>
      </c>
    </row>
    <row r="39" spans="2:3" x14ac:dyDescent="0.25">
      <c r="B39" s="82" t="s">
        <v>333</v>
      </c>
      <c r="C39" s="72" t="s">
        <v>244</v>
      </c>
    </row>
    <row r="40" spans="2:3" x14ac:dyDescent="0.25">
      <c r="B40" s="82" t="s">
        <v>334</v>
      </c>
      <c r="C40" s="72" t="s">
        <v>243</v>
      </c>
    </row>
    <row r="41" spans="2:3" x14ac:dyDescent="0.25">
      <c r="B41" s="82" t="s">
        <v>335</v>
      </c>
      <c r="C41" s="72" t="s">
        <v>242</v>
      </c>
    </row>
    <row r="42" spans="2:3" x14ac:dyDescent="0.25">
      <c r="B42" s="82" t="s">
        <v>336</v>
      </c>
      <c r="C42" s="72" t="s">
        <v>241</v>
      </c>
    </row>
    <row r="43" spans="2:3" x14ac:dyDescent="0.25">
      <c r="B43" s="82" t="s">
        <v>337</v>
      </c>
      <c r="C43" s="72" t="s">
        <v>240</v>
      </c>
    </row>
    <row r="44" spans="2:3" x14ac:dyDescent="0.25">
      <c r="B44" s="82" t="s">
        <v>338</v>
      </c>
      <c r="C44" s="72" t="s">
        <v>239</v>
      </c>
    </row>
    <row r="45" spans="2:3" x14ac:dyDescent="0.25">
      <c r="C45" s="72" t="s">
        <v>238</v>
      </c>
    </row>
    <row r="46" spans="2:3" x14ac:dyDescent="0.25">
      <c r="C46" s="72" t="s">
        <v>237</v>
      </c>
    </row>
    <row r="47" spans="2:3" x14ac:dyDescent="0.25">
      <c r="C47" s="72" t="s">
        <v>236</v>
      </c>
    </row>
    <row r="48" spans="2:3" x14ac:dyDescent="0.25">
      <c r="C48" s="72" t="s">
        <v>235</v>
      </c>
    </row>
    <row r="49" spans="3:3" x14ac:dyDescent="0.25">
      <c r="C49" s="72" t="s">
        <v>234</v>
      </c>
    </row>
    <row r="50" spans="3:3" x14ac:dyDescent="0.25">
      <c r="C50" s="72" t="s">
        <v>233</v>
      </c>
    </row>
    <row r="51" spans="3:3" x14ac:dyDescent="0.25">
      <c r="C51" s="72" t="s">
        <v>232</v>
      </c>
    </row>
    <row r="52" spans="3:3" x14ac:dyDescent="0.25">
      <c r="C52" s="72" t="s">
        <v>231</v>
      </c>
    </row>
    <row r="53" spans="3:3" x14ac:dyDescent="0.25">
      <c r="C53" s="72" t="s">
        <v>230</v>
      </c>
    </row>
    <row r="54" spans="3:3" x14ac:dyDescent="0.25">
      <c r="C54" s="72" t="s">
        <v>229</v>
      </c>
    </row>
    <row r="55" spans="3:3" x14ac:dyDescent="0.25">
      <c r="C55" s="72" t="s">
        <v>228</v>
      </c>
    </row>
    <row r="56" spans="3:3" x14ac:dyDescent="0.25">
      <c r="C56" s="72" t="s">
        <v>227</v>
      </c>
    </row>
    <row r="57" spans="3:3" x14ac:dyDescent="0.25">
      <c r="C57" s="72" t="s">
        <v>226</v>
      </c>
    </row>
    <row r="58" spans="3:3" x14ac:dyDescent="0.25">
      <c r="C58" s="72" t="s">
        <v>225</v>
      </c>
    </row>
    <row r="59" spans="3:3" x14ac:dyDescent="0.25">
      <c r="C59" s="72" t="s">
        <v>224</v>
      </c>
    </row>
    <row r="60" spans="3:3" x14ac:dyDescent="0.25">
      <c r="C60" s="72" t="s">
        <v>223</v>
      </c>
    </row>
    <row r="61" spans="3:3" x14ac:dyDescent="0.25">
      <c r="C61" s="72" t="s">
        <v>222</v>
      </c>
    </row>
    <row r="62" spans="3:3" x14ac:dyDescent="0.25">
      <c r="C62" s="72" t="s">
        <v>221</v>
      </c>
    </row>
    <row r="63" spans="3:3" x14ac:dyDescent="0.25">
      <c r="C63" s="72" t="s">
        <v>220</v>
      </c>
    </row>
    <row r="64" spans="3:3" x14ac:dyDescent="0.25">
      <c r="C64" s="72" t="s">
        <v>219</v>
      </c>
    </row>
    <row r="65" spans="3:3" x14ac:dyDescent="0.25">
      <c r="C65" s="72" t="s">
        <v>218</v>
      </c>
    </row>
    <row r="66" spans="3:3" x14ac:dyDescent="0.25">
      <c r="C66" s="72" t="s">
        <v>217</v>
      </c>
    </row>
    <row r="67" spans="3:3" x14ac:dyDescent="0.25">
      <c r="C67" s="72" t="s">
        <v>216</v>
      </c>
    </row>
    <row r="68" spans="3:3" x14ac:dyDescent="0.25">
      <c r="C68" s="72" t="s">
        <v>215</v>
      </c>
    </row>
    <row r="69" spans="3:3" x14ac:dyDescent="0.25">
      <c r="C69" s="72" t="s">
        <v>214</v>
      </c>
    </row>
    <row r="70" spans="3:3" x14ac:dyDescent="0.25">
      <c r="C70" s="72" t="s">
        <v>213</v>
      </c>
    </row>
    <row r="71" spans="3:3" x14ac:dyDescent="0.25">
      <c r="C71" s="72" t="s">
        <v>212</v>
      </c>
    </row>
    <row r="72" spans="3:3" x14ac:dyDescent="0.25">
      <c r="C72" s="72" t="s">
        <v>211</v>
      </c>
    </row>
    <row r="73" spans="3:3" x14ac:dyDescent="0.25">
      <c r="C73" s="72" t="s">
        <v>210</v>
      </c>
    </row>
    <row r="74" spans="3:3" x14ac:dyDescent="0.25">
      <c r="C74" s="72" t="s">
        <v>209</v>
      </c>
    </row>
    <row r="75" spans="3:3" x14ac:dyDescent="0.25">
      <c r="C75" s="72" t="s">
        <v>208</v>
      </c>
    </row>
    <row r="76" spans="3:3" x14ac:dyDescent="0.25">
      <c r="C76" s="72" t="s">
        <v>207</v>
      </c>
    </row>
    <row r="77" spans="3:3" x14ac:dyDescent="0.25">
      <c r="C77" s="72" t="s">
        <v>206</v>
      </c>
    </row>
    <row r="78" spans="3:3" x14ac:dyDescent="0.25">
      <c r="C78" s="72" t="s">
        <v>205</v>
      </c>
    </row>
    <row r="79" spans="3:3" x14ac:dyDescent="0.25">
      <c r="C79" s="72" t="s">
        <v>204</v>
      </c>
    </row>
    <row r="80" spans="3:3" x14ac:dyDescent="0.25">
      <c r="C80" s="72" t="s">
        <v>203</v>
      </c>
    </row>
    <row r="81" spans="3:3" x14ac:dyDescent="0.25">
      <c r="C81" s="72" t="s">
        <v>202</v>
      </c>
    </row>
    <row r="82" spans="3:3" x14ac:dyDescent="0.25">
      <c r="C82" s="72" t="s">
        <v>201</v>
      </c>
    </row>
    <row r="83" spans="3:3" x14ac:dyDescent="0.25">
      <c r="C83" s="72" t="s">
        <v>200</v>
      </c>
    </row>
    <row r="84" spans="3:3" x14ac:dyDescent="0.25">
      <c r="C84" s="72" t="s">
        <v>199</v>
      </c>
    </row>
    <row r="85" spans="3:3" x14ac:dyDescent="0.25">
      <c r="C85" s="72" t="s">
        <v>198</v>
      </c>
    </row>
    <row r="86" spans="3:3" x14ac:dyDescent="0.25">
      <c r="C86" s="72" t="s">
        <v>197</v>
      </c>
    </row>
    <row r="87" spans="3:3" x14ac:dyDescent="0.25">
      <c r="C87" s="72" t="s">
        <v>196</v>
      </c>
    </row>
    <row r="88" spans="3:3" x14ac:dyDescent="0.25">
      <c r="C88" s="72" t="s">
        <v>195</v>
      </c>
    </row>
    <row r="89" spans="3:3" x14ac:dyDescent="0.25">
      <c r="C89" s="72" t="s">
        <v>194</v>
      </c>
    </row>
    <row r="90" spans="3:3" x14ac:dyDescent="0.25">
      <c r="C90" s="72" t="s">
        <v>193</v>
      </c>
    </row>
    <row r="91" spans="3:3" x14ac:dyDescent="0.25">
      <c r="C91" s="72" t="s">
        <v>192</v>
      </c>
    </row>
    <row r="92" spans="3:3" x14ac:dyDescent="0.25">
      <c r="C92" s="72" t="s">
        <v>191</v>
      </c>
    </row>
    <row r="93" spans="3:3" x14ac:dyDescent="0.25">
      <c r="C93" s="72" t="s">
        <v>190</v>
      </c>
    </row>
    <row r="94" spans="3:3" x14ac:dyDescent="0.25">
      <c r="C94" s="72" t="s">
        <v>189</v>
      </c>
    </row>
    <row r="95" spans="3:3" x14ac:dyDescent="0.25">
      <c r="C95" s="72" t="s">
        <v>188</v>
      </c>
    </row>
    <row r="96" spans="3:3" x14ac:dyDescent="0.25">
      <c r="C96" s="72" t="s">
        <v>187</v>
      </c>
    </row>
    <row r="97" spans="3:3" x14ac:dyDescent="0.25">
      <c r="C97" s="72" t="s">
        <v>186</v>
      </c>
    </row>
    <row r="98" spans="3:3" x14ac:dyDescent="0.25">
      <c r="C98" s="72" t="s">
        <v>185</v>
      </c>
    </row>
    <row r="99" spans="3:3" x14ac:dyDescent="0.25">
      <c r="C99" s="72" t="s">
        <v>184</v>
      </c>
    </row>
    <row r="100" spans="3:3" x14ac:dyDescent="0.25">
      <c r="C100" s="72" t="s">
        <v>183</v>
      </c>
    </row>
    <row r="101" spans="3:3" x14ac:dyDescent="0.25">
      <c r="C101" s="72" t="s">
        <v>182</v>
      </c>
    </row>
    <row r="102" spans="3:3" x14ac:dyDescent="0.25">
      <c r="C102" s="72" t="s">
        <v>181</v>
      </c>
    </row>
    <row r="103" spans="3:3" x14ac:dyDescent="0.25">
      <c r="C103" s="72" t="s">
        <v>180</v>
      </c>
    </row>
    <row r="104" spans="3:3" x14ac:dyDescent="0.25">
      <c r="C104" s="72" t="s">
        <v>179</v>
      </c>
    </row>
    <row r="105" spans="3:3" x14ac:dyDescent="0.25">
      <c r="C105" s="72" t="s">
        <v>178</v>
      </c>
    </row>
    <row r="106" spans="3:3" x14ac:dyDescent="0.25">
      <c r="C106" s="72" t="s">
        <v>177</v>
      </c>
    </row>
    <row r="107" spans="3:3" x14ac:dyDescent="0.25">
      <c r="C107" s="72" t="s">
        <v>176</v>
      </c>
    </row>
    <row r="108" spans="3:3" x14ac:dyDescent="0.25">
      <c r="C108" s="72" t="s">
        <v>175</v>
      </c>
    </row>
    <row r="109" spans="3:3" x14ac:dyDescent="0.25">
      <c r="C109" s="72" t="s">
        <v>174</v>
      </c>
    </row>
    <row r="110" spans="3:3" x14ac:dyDescent="0.25">
      <c r="C110" s="72" t="s">
        <v>173</v>
      </c>
    </row>
    <row r="111" spans="3:3" x14ac:dyDescent="0.25">
      <c r="C111" s="72" t="s">
        <v>172</v>
      </c>
    </row>
    <row r="112" spans="3:3" x14ac:dyDescent="0.25">
      <c r="C112" s="72" t="s">
        <v>171</v>
      </c>
    </row>
    <row r="113" spans="3:3" x14ac:dyDescent="0.25">
      <c r="C113" s="72" t="s">
        <v>170</v>
      </c>
    </row>
    <row r="114" spans="3:3" x14ac:dyDescent="0.25">
      <c r="C114" s="72" t="s">
        <v>169</v>
      </c>
    </row>
    <row r="115" spans="3:3" x14ac:dyDescent="0.25">
      <c r="C115" s="72" t="s">
        <v>168</v>
      </c>
    </row>
    <row r="116" spans="3:3" x14ac:dyDescent="0.25">
      <c r="C116" s="72" t="s">
        <v>167</v>
      </c>
    </row>
    <row r="117" spans="3:3" x14ac:dyDescent="0.25">
      <c r="C117" s="72" t="s">
        <v>166</v>
      </c>
    </row>
    <row r="118" spans="3:3" x14ac:dyDescent="0.25">
      <c r="C118" s="72" t="s">
        <v>165</v>
      </c>
    </row>
    <row r="119" spans="3:3" x14ac:dyDescent="0.25">
      <c r="C119" s="72" t="s">
        <v>164</v>
      </c>
    </row>
    <row r="120" spans="3:3" x14ac:dyDescent="0.25">
      <c r="C120" s="72" t="s">
        <v>163</v>
      </c>
    </row>
    <row r="121" spans="3:3" x14ac:dyDescent="0.25">
      <c r="C121" s="72" t="s">
        <v>162</v>
      </c>
    </row>
    <row r="122" spans="3:3" x14ac:dyDescent="0.25">
      <c r="C122" s="72" t="s">
        <v>161</v>
      </c>
    </row>
    <row r="123" spans="3:3" x14ac:dyDescent="0.25">
      <c r="C123" s="72" t="s">
        <v>160</v>
      </c>
    </row>
    <row r="124" spans="3:3" x14ac:dyDescent="0.25">
      <c r="C124" s="72" t="s">
        <v>159</v>
      </c>
    </row>
    <row r="125" spans="3:3" x14ac:dyDescent="0.25">
      <c r="C125" s="72" t="s">
        <v>158</v>
      </c>
    </row>
    <row r="126" spans="3:3" x14ac:dyDescent="0.25">
      <c r="C126" s="72" t="s">
        <v>157</v>
      </c>
    </row>
    <row r="127" spans="3:3" x14ac:dyDescent="0.25">
      <c r="C127" s="72" t="s">
        <v>156</v>
      </c>
    </row>
    <row r="128" spans="3:3" x14ac:dyDescent="0.25">
      <c r="C128" s="72" t="s">
        <v>155</v>
      </c>
    </row>
    <row r="129" spans="3:3" x14ac:dyDescent="0.25">
      <c r="C129" s="72" t="s">
        <v>154</v>
      </c>
    </row>
    <row r="130" spans="3:3" x14ac:dyDescent="0.25">
      <c r="C130" s="72" t="s">
        <v>153</v>
      </c>
    </row>
    <row r="131" spans="3:3" x14ac:dyDescent="0.25">
      <c r="C131" s="72" t="s">
        <v>152</v>
      </c>
    </row>
    <row r="132" spans="3:3" x14ac:dyDescent="0.25">
      <c r="C132" s="72" t="s">
        <v>151</v>
      </c>
    </row>
    <row r="133" spans="3:3" x14ac:dyDescent="0.25">
      <c r="C133" s="72" t="s">
        <v>150</v>
      </c>
    </row>
    <row r="134" spans="3:3" x14ac:dyDescent="0.25">
      <c r="C134" s="72" t="s">
        <v>149</v>
      </c>
    </row>
    <row r="135" spans="3:3" x14ac:dyDescent="0.25">
      <c r="C135" s="72" t="s">
        <v>148</v>
      </c>
    </row>
    <row r="136" spans="3:3" x14ac:dyDescent="0.25">
      <c r="C136" s="72" t="s">
        <v>147</v>
      </c>
    </row>
    <row r="137" spans="3:3" x14ac:dyDescent="0.25">
      <c r="C137" s="72" t="s">
        <v>146</v>
      </c>
    </row>
    <row r="138" spans="3:3" x14ac:dyDescent="0.25">
      <c r="C138" s="72" t="s">
        <v>145</v>
      </c>
    </row>
    <row r="139" spans="3:3" x14ac:dyDescent="0.25">
      <c r="C139" s="72" t="s">
        <v>144</v>
      </c>
    </row>
    <row r="140" spans="3:3" x14ac:dyDescent="0.25">
      <c r="C140" s="72" t="s">
        <v>143</v>
      </c>
    </row>
    <row r="141" spans="3:3" x14ac:dyDescent="0.25">
      <c r="C141" s="72" t="s">
        <v>142</v>
      </c>
    </row>
    <row r="142" spans="3:3" x14ac:dyDescent="0.25">
      <c r="C142" s="72" t="s">
        <v>141</v>
      </c>
    </row>
    <row r="143" spans="3:3" x14ac:dyDescent="0.25">
      <c r="C143" s="72" t="s">
        <v>140</v>
      </c>
    </row>
    <row r="144" spans="3:3" x14ac:dyDescent="0.25">
      <c r="C144" s="72" t="s">
        <v>139</v>
      </c>
    </row>
    <row r="145" spans="3:3" x14ac:dyDescent="0.25">
      <c r="C145" s="72" t="s">
        <v>138</v>
      </c>
    </row>
    <row r="146" spans="3:3" x14ac:dyDescent="0.25">
      <c r="C146" s="72" t="s">
        <v>137</v>
      </c>
    </row>
    <row r="147" spans="3:3" x14ac:dyDescent="0.25">
      <c r="C147" s="72" t="s">
        <v>136</v>
      </c>
    </row>
    <row r="148" spans="3:3" x14ac:dyDescent="0.25">
      <c r="C148" s="72" t="s">
        <v>135</v>
      </c>
    </row>
    <row r="149" spans="3:3" x14ac:dyDescent="0.25">
      <c r="C149" s="72" t="s">
        <v>134</v>
      </c>
    </row>
    <row r="150" spans="3:3" x14ac:dyDescent="0.25">
      <c r="C150" s="72" t="s">
        <v>133</v>
      </c>
    </row>
    <row r="151" spans="3:3" x14ac:dyDescent="0.25">
      <c r="C151" s="72" t="s">
        <v>132</v>
      </c>
    </row>
    <row r="152" spans="3:3" x14ac:dyDescent="0.25">
      <c r="C152" s="72" t="s">
        <v>131</v>
      </c>
    </row>
    <row r="153" spans="3:3" x14ac:dyDescent="0.25">
      <c r="C153" s="72" t="s">
        <v>130</v>
      </c>
    </row>
    <row r="154" spans="3:3" x14ac:dyDescent="0.25">
      <c r="C154" s="72" t="s">
        <v>129</v>
      </c>
    </row>
    <row r="155" spans="3:3" x14ac:dyDescent="0.25">
      <c r="C155" s="72" t="s">
        <v>128</v>
      </c>
    </row>
    <row r="156" spans="3:3" x14ac:dyDescent="0.25">
      <c r="C156" s="72" t="s">
        <v>127</v>
      </c>
    </row>
    <row r="157" spans="3:3" x14ac:dyDescent="0.25">
      <c r="C157" s="72" t="s">
        <v>126</v>
      </c>
    </row>
    <row r="158" spans="3:3" x14ac:dyDescent="0.25">
      <c r="C158" s="72" t="s">
        <v>125</v>
      </c>
    </row>
    <row r="159" spans="3:3" x14ac:dyDescent="0.25">
      <c r="C159" s="72" t="s">
        <v>124</v>
      </c>
    </row>
    <row r="160" spans="3:3" x14ac:dyDescent="0.25">
      <c r="C160" s="72" t="s">
        <v>123</v>
      </c>
    </row>
    <row r="161" spans="3:3" x14ac:dyDescent="0.25">
      <c r="C161" s="72" t="s">
        <v>122</v>
      </c>
    </row>
    <row r="162" spans="3:3" x14ac:dyDescent="0.25">
      <c r="C162" s="72" t="s">
        <v>121</v>
      </c>
    </row>
    <row r="163" spans="3:3" x14ac:dyDescent="0.25">
      <c r="C163" s="72" t="s">
        <v>120</v>
      </c>
    </row>
    <row r="164" spans="3:3" x14ac:dyDescent="0.25">
      <c r="C164" s="72" t="s">
        <v>119</v>
      </c>
    </row>
    <row r="165" spans="3:3" x14ac:dyDescent="0.25">
      <c r="C165" s="72" t="s">
        <v>118</v>
      </c>
    </row>
    <row r="166" spans="3:3" x14ac:dyDescent="0.25">
      <c r="C166" s="72" t="s">
        <v>117</v>
      </c>
    </row>
    <row r="167" spans="3:3" x14ac:dyDescent="0.25">
      <c r="C167" s="72" t="s">
        <v>116</v>
      </c>
    </row>
    <row r="168" spans="3:3" x14ac:dyDescent="0.25">
      <c r="C168" s="72" t="s">
        <v>115</v>
      </c>
    </row>
    <row r="169" spans="3:3" x14ac:dyDescent="0.25">
      <c r="C169" s="72" t="s">
        <v>114</v>
      </c>
    </row>
    <row r="170" spans="3:3" x14ac:dyDescent="0.25">
      <c r="C170" s="72" t="s">
        <v>113</v>
      </c>
    </row>
    <row r="171" spans="3:3" x14ac:dyDescent="0.25">
      <c r="C171" s="72" t="s">
        <v>112</v>
      </c>
    </row>
    <row r="172" spans="3:3" x14ac:dyDescent="0.25">
      <c r="C172" s="72" t="s">
        <v>111</v>
      </c>
    </row>
    <row r="173" spans="3:3" x14ac:dyDescent="0.25">
      <c r="C173" s="72" t="s">
        <v>110</v>
      </c>
    </row>
    <row r="174" spans="3:3" x14ac:dyDescent="0.25">
      <c r="C174" s="72" t="s">
        <v>109</v>
      </c>
    </row>
    <row r="175" spans="3:3" x14ac:dyDescent="0.25">
      <c r="C175" s="72" t="s">
        <v>108</v>
      </c>
    </row>
    <row r="176" spans="3:3" x14ac:dyDescent="0.25">
      <c r="C176" s="72" t="s">
        <v>107</v>
      </c>
    </row>
    <row r="177" spans="3:3" x14ac:dyDescent="0.25">
      <c r="C177" s="72" t="s">
        <v>106</v>
      </c>
    </row>
    <row r="178" spans="3:3" x14ac:dyDescent="0.25">
      <c r="C178" s="72" t="s">
        <v>105</v>
      </c>
    </row>
    <row r="179" spans="3:3" x14ac:dyDescent="0.25">
      <c r="C179" s="72" t="s">
        <v>104</v>
      </c>
    </row>
    <row r="180" spans="3:3" x14ac:dyDescent="0.25">
      <c r="C180" s="72" t="s">
        <v>103</v>
      </c>
    </row>
    <row r="181" spans="3:3" x14ac:dyDescent="0.25">
      <c r="C181" s="72" t="s">
        <v>102</v>
      </c>
    </row>
    <row r="182" spans="3:3" x14ac:dyDescent="0.25">
      <c r="C182" s="72" t="s">
        <v>101</v>
      </c>
    </row>
    <row r="183" spans="3:3" x14ac:dyDescent="0.25">
      <c r="C183" s="72" t="s">
        <v>100</v>
      </c>
    </row>
    <row r="184" spans="3:3" x14ac:dyDescent="0.25">
      <c r="C184" s="72" t="s">
        <v>99</v>
      </c>
    </row>
    <row r="185" spans="3:3" x14ac:dyDescent="0.25">
      <c r="C185" s="72" t="s">
        <v>98</v>
      </c>
    </row>
    <row r="186" spans="3:3" x14ac:dyDescent="0.25">
      <c r="C186" s="72" t="s">
        <v>97</v>
      </c>
    </row>
    <row r="187" spans="3:3" x14ac:dyDescent="0.25">
      <c r="C187" s="72" t="s">
        <v>96</v>
      </c>
    </row>
    <row r="188" spans="3:3" x14ac:dyDescent="0.25">
      <c r="C188" s="72" t="s">
        <v>95</v>
      </c>
    </row>
    <row r="189" spans="3:3" x14ac:dyDescent="0.25">
      <c r="C189" s="72" t="s">
        <v>94</v>
      </c>
    </row>
    <row r="190" spans="3:3" x14ac:dyDescent="0.25">
      <c r="C190" s="72" t="s">
        <v>93</v>
      </c>
    </row>
    <row r="191" spans="3:3" x14ac:dyDescent="0.25">
      <c r="C191" s="72" t="s">
        <v>92</v>
      </c>
    </row>
    <row r="192" spans="3:3" x14ac:dyDescent="0.25">
      <c r="C192" s="72" t="s">
        <v>91</v>
      </c>
    </row>
    <row r="193" spans="3:3" x14ac:dyDescent="0.25">
      <c r="C193" s="72" t="s">
        <v>90</v>
      </c>
    </row>
    <row r="194" spans="3:3" x14ac:dyDescent="0.25">
      <c r="C194" s="72" t="s">
        <v>89</v>
      </c>
    </row>
    <row r="195" spans="3:3" x14ac:dyDescent="0.25">
      <c r="C195" s="72" t="s">
        <v>88</v>
      </c>
    </row>
    <row r="196" spans="3:3" x14ac:dyDescent="0.25">
      <c r="C196" s="72" t="s">
        <v>87</v>
      </c>
    </row>
    <row r="197" spans="3:3" x14ac:dyDescent="0.25">
      <c r="C197" s="72" t="s">
        <v>86</v>
      </c>
    </row>
  </sheetData>
  <sheetProtection algorithmName="SHA-512" hashValue="sOWIxVKZQTLZHdagGXxfGuWDdsFzfi3M8N+eNEEJiLokz6PcY/4RZx961Ax0RvVhfuWOu4swZWBgWROO/iNzyg==" saltValue="7U0rW3FKzypVfDbHVPXavg==" spinCount="100000" sheet="1" objects="1" scenarios="1"/>
  <autoFilter ref="A1:D1" xr:uid="{176641F4-4102-42B1-A1DA-5579839FE1B4}"/>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Evaluation</vt:lpstr>
      <vt:lpstr>Rubric</vt:lpstr>
      <vt:lpstr>Lists</vt:lpstr>
      <vt:lpstr>Contractor</vt:lpstr>
      <vt:lpstr>Designer</vt:lpstr>
      <vt:lpstr>Evaluation!Print_Area</vt:lpstr>
      <vt:lpstr>SPA</vt:lpstr>
    </vt:vector>
  </TitlesOfParts>
  <Company>State of Tennessee - Office of the State Architect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Robertson</dc:creator>
  <cp:lastModifiedBy>Chris Byerly</cp:lastModifiedBy>
  <cp:lastPrinted>2018-10-02T15:35:28Z</cp:lastPrinted>
  <dcterms:created xsi:type="dcterms:W3CDTF">2017-04-05T15:34:04Z</dcterms:created>
  <dcterms:modified xsi:type="dcterms:W3CDTF">2020-08-05T20:14:15Z</dcterms:modified>
</cp:coreProperties>
</file>