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jj02834\Desktop\Working folder\Forms\"/>
    </mc:Choice>
  </mc:AlternateContent>
  <xr:revisionPtr revIDLastSave="0" documentId="13_ncr:1_{1F711FA0-B752-462D-8E70-C6F8CDCA8148}" xr6:coauthVersionLast="45" xr6:coauthVersionMax="45" xr10:uidLastSave="{00000000-0000-0000-0000-000000000000}"/>
  <workbookProtection workbookPassword="CC67" lockStructure="1"/>
  <bookViews>
    <workbookView xWindow="28680" yWindow="-120" windowWidth="29040" windowHeight="15840" xr2:uid="{00000000-000D-0000-FFFF-FFFF00000000}"/>
  </bookViews>
  <sheets>
    <sheet name="About" sheetId="4" r:id="rId1"/>
    <sheet name="DT-0320" sheetId="1" r:id="rId2"/>
    <sheet name="Example" sheetId="3" r:id="rId3"/>
    <sheet name=" " sheetId="2" state="hidden" r:id="rId4"/>
  </sheets>
  <definedNames>
    <definedName name="_xlnm.Print_Area" localSheetId="0">About!$A$11:$J$18</definedName>
    <definedName name="_xlnm.Print_Area" localSheetId="1">'DT-0320'!$C$3:$AK$54</definedName>
    <definedName name="_xlnm.Print_Area" localSheetId="2">Example!$C$3:$AK$52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5" i="1" l="1"/>
  <c r="AH36" i="1"/>
  <c r="AH37" i="1"/>
  <c r="AH33" i="1"/>
  <c r="AD34" i="1"/>
  <c r="AH34" i="1" s="1"/>
  <c r="AD35" i="1"/>
  <c r="AD36" i="1"/>
  <c r="AD37" i="1"/>
  <c r="AD33" i="1"/>
  <c r="AH27" i="1"/>
  <c r="AH29" i="1"/>
  <c r="AH30" i="1"/>
  <c r="AH31" i="1"/>
  <c r="AH25" i="1"/>
  <c r="AD25" i="1"/>
  <c r="AD26" i="1"/>
  <c r="AH26" i="1" s="1"/>
  <c r="AD27" i="1"/>
  <c r="AD28" i="1"/>
  <c r="AH28" i="1" s="1"/>
  <c r="AD29" i="1"/>
  <c r="AD30" i="1"/>
  <c r="AD31" i="1"/>
  <c r="AH38" i="1" l="1"/>
  <c r="AH39" i="1" s="1"/>
  <c r="Q17" i="1"/>
  <c r="X12" i="1"/>
  <c r="AI12" i="1"/>
</calcChain>
</file>

<file path=xl/sharedStrings.xml><?xml version="1.0" encoding="utf-8"?>
<sst xmlns="http://schemas.openxmlformats.org/spreadsheetml/2006/main" count="567" uniqueCount="301">
  <si>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</si>
  <si>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</si>
  <si>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</si>
  <si>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</si>
  <si>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</si>
  <si>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</si>
  <si>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</si>
  <si>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</si>
  <si>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</si>
  <si>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</si>
  <si>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Serial No.</t>
  </si>
  <si>
    <t>Date Sampled</t>
  </si>
  <si>
    <t>Date Reported</t>
  </si>
  <si>
    <t>1"</t>
  </si>
  <si>
    <t>3/4"</t>
  </si>
  <si>
    <t>No. 4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</si>
  <si>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</si>
  <si>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</si>
  <si>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</si>
  <si>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</si>
  <si>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</si>
  <si>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</si>
  <si>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</si>
  <si>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</si>
  <si>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</si>
  <si>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</si>
  <si>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</si>
  <si>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</si>
  <si>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</si>
  <si>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</si>
  <si>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</si>
  <si>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</si>
  <si>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</si>
  <si>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</si>
  <si>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</si>
  <si>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</si>
  <si>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</si>
  <si>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</si>
  <si>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</si>
  <si>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</si>
  <si>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</si>
  <si>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</si>
  <si>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</si>
  <si>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</si>
  <si>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</si>
  <si>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</si>
  <si>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</si>
  <si>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</si>
  <si>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</si>
  <si>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</si>
  <si>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</si>
  <si>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</si>
  <si>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</si>
  <si>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</si>
  <si>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</si>
  <si>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</si>
  <si>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</si>
  <si>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</si>
  <si>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</si>
  <si>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</si>
  <si>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</si>
  <si>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</si>
  <si>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</si>
  <si>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</si>
  <si>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</si>
  <si>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</si>
  <si>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</si>
  <si>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</si>
  <si>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</si>
  <si>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</si>
  <si>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</si>
  <si>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</si>
  <si>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</si>
  <si>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</si>
  <si>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</si>
  <si>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</si>
  <si>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</si>
  <si>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</si>
  <si>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</si>
  <si>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</si>
  <si>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</si>
  <si>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</si>
  <si>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</si>
  <si>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</si>
  <si>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</si>
  <si>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</si>
  <si>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</si>
  <si>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</si>
  <si>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</si>
  <si>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</si>
  <si>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</si>
  <si>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</si>
  <si>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</si>
  <si>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</si>
  <si>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</si>
  <si>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</si>
  <si>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</si>
  <si>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</si>
  <si>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</si>
  <si>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</si>
  <si>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</si>
  <si>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</si>
  <si>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</si>
  <si>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</si>
  <si>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</si>
  <si>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</si>
  <si>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</si>
  <si>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</si>
  <si>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</si>
  <si>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</si>
  <si>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</si>
  <si>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</si>
  <si>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</si>
  <si>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</si>
  <si>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</si>
  <si>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</si>
  <si>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</si>
  <si>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</si>
  <si>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</si>
  <si>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</si>
  <si>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</si>
  <si>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</si>
  <si>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</si>
  <si>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</si>
  <si>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</si>
  <si>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</si>
  <si>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</si>
  <si>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</si>
  <si>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</si>
  <si>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</si>
  <si>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</si>
  <si>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</si>
  <si>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</si>
  <si>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</si>
  <si>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</si>
  <si>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</si>
  <si>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</si>
  <si>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</si>
  <si>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</si>
  <si>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</si>
  <si>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</si>
  <si>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</si>
  <si>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</si>
  <si>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</si>
  <si>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</si>
  <si>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</si>
  <si>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</si>
  <si>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</si>
  <si>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</si>
  <si>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</si>
  <si>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</si>
  <si>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</si>
  <si>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</si>
  <si>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</si>
  <si>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</si>
  <si>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</si>
  <si>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</si>
  <si>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</si>
  <si>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</si>
  <si>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</si>
  <si>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</si>
  <si>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</si>
  <si>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</si>
  <si>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</si>
  <si>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</si>
  <si>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</si>
  <si>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</si>
  <si>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</si>
  <si>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</si>
  <si>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</si>
  <si>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</si>
  <si>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</si>
  <si>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</si>
  <si>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</si>
  <si>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</si>
  <si>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</si>
  <si>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</si>
  <si>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</si>
  <si>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</si>
  <si>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</si>
  <si>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</si>
  <si>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</si>
  <si>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</si>
  <si>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</si>
  <si>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</si>
  <si>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</si>
  <si>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</si>
  <si>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</si>
  <si>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</si>
  <si>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</si>
  <si>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</si>
  <si>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</si>
  <si>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</si>
  <si>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</si>
  <si>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</si>
  <si>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</si>
  <si>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</si>
  <si>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</si>
  <si>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</si>
  <si>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</si>
  <si>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</si>
  <si>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</si>
  <si>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</si>
  <si>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</si>
  <si>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</si>
  <si>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</si>
  <si>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</si>
  <si>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</si>
  <si>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</si>
  <si>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</si>
  <si>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</si>
  <si>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</si>
  <si>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</si>
  <si>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</si>
  <si>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Material</t>
  </si>
  <si>
    <t>Pit No.</t>
  </si>
  <si>
    <t>Producer</t>
  </si>
  <si>
    <t>Producer Location</t>
  </si>
  <si>
    <t>Type of construction</t>
  </si>
  <si>
    <t>Exact location in quarry where sample obtained</t>
  </si>
  <si>
    <t>Contract No.</t>
  </si>
  <si>
    <t>Plant Letter</t>
  </si>
  <si>
    <t>Date Received</t>
  </si>
  <si>
    <t>Submitted by</t>
  </si>
  <si>
    <t>Sampled by</t>
  </si>
  <si>
    <t>Sampled from</t>
  </si>
  <si>
    <t>Screen</t>
  </si>
  <si>
    <t>Weight Retained</t>
  </si>
  <si>
    <t>Percent Retained</t>
  </si>
  <si>
    <t>2"</t>
  </si>
  <si>
    <t>1-1/2"</t>
  </si>
  <si>
    <t>1/2"</t>
  </si>
  <si>
    <t>Weight</t>
  </si>
  <si>
    <t>Loss</t>
  </si>
  <si>
    <t>Percent Loss</t>
  </si>
  <si>
    <t>Corrected Total Percent of Loss</t>
  </si>
  <si>
    <t>Total</t>
  </si>
  <si>
    <t>Corr. Total % Loss</t>
  </si>
  <si>
    <t>% Sound</t>
  </si>
  <si>
    <t>Loss by Decantation</t>
  </si>
  <si>
    <t>Shale</t>
  </si>
  <si>
    <t>Clay Lumps</t>
  </si>
  <si>
    <t>Coal and Lignite</t>
  </si>
  <si>
    <t>Cinders and Clinkers</t>
  </si>
  <si>
    <t>Crushed Particles</t>
  </si>
  <si>
    <t>Wear L.A.</t>
  </si>
  <si>
    <t>%</t>
  </si>
  <si>
    <t>Absorption</t>
  </si>
  <si>
    <t>Voids</t>
  </si>
  <si>
    <t>Unit Weight (dry rodded)</t>
  </si>
  <si>
    <t>Specific Gravity</t>
  </si>
  <si>
    <t>Hardness</t>
  </si>
  <si>
    <t>Toughness</t>
  </si>
  <si>
    <t>Soundness</t>
  </si>
  <si>
    <t>Test</t>
  </si>
  <si>
    <t>Average</t>
  </si>
  <si>
    <t>the requirements of the specification for</t>
  </si>
  <si>
    <t xml:space="preserve">This material </t>
  </si>
  <si>
    <t>Materials Testing Supervisor</t>
  </si>
  <si>
    <t>Soft Fragments</t>
  </si>
  <si>
    <r>
      <t>lb/ft</t>
    </r>
    <r>
      <rPr>
        <vertAlign val="superscript"/>
        <sz val="8"/>
        <rFont val="Arial"/>
        <family val="2"/>
      </rPr>
      <t>3</t>
    </r>
  </si>
  <si>
    <t>Pit Loc.</t>
  </si>
  <si>
    <t>COARSE AGGREGATE QUALITY REPORT</t>
  </si>
  <si>
    <t>STP-10(34)</t>
  </si>
  <si>
    <t>McMinn</t>
  </si>
  <si>
    <t>12345-6789-10</t>
  </si>
  <si>
    <t>00P12345</t>
  </si>
  <si>
    <t>Billy Bob</t>
  </si>
  <si>
    <t>James Beam</t>
  </si>
  <si>
    <t>Stockpile</t>
  </si>
  <si>
    <t>Limestone #57</t>
  </si>
  <si>
    <t>Twenty Mile Rock</t>
  </si>
  <si>
    <t>Ten Mile, TN</t>
  </si>
  <si>
    <t>North wall, 100' below overburden</t>
  </si>
  <si>
    <t>Size B</t>
  </si>
  <si>
    <t>2.70 SSD</t>
  </si>
  <si>
    <t>Sec. 123.4.5</t>
  </si>
  <si>
    <t>3/8"</t>
  </si>
  <si>
    <t>Total Mean Loss %</t>
  </si>
  <si>
    <t>2-1/2 to 1-1/2"</t>
  </si>
  <si>
    <t>1-1/2 to 3/4"</t>
  </si>
  <si>
    <t>3/4 to 3/8"</t>
  </si>
  <si>
    <t>3/8 to No.4</t>
  </si>
  <si>
    <r>
      <t>3000</t>
    </r>
    <r>
      <rPr>
        <sz val="8"/>
        <rFont val="Calibri"/>
        <family val="2"/>
      </rPr>
      <t>±</t>
    </r>
    <r>
      <rPr>
        <sz val="8"/>
        <rFont val="Arial"/>
        <family val="2"/>
      </rPr>
      <t>300</t>
    </r>
  </si>
  <si>
    <t>T104 sample tolerances, g</t>
  </si>
  <si>
    <r>
      <t>2000</t>
    </r>
    <r>
      <rPr>
        <sz val="8"/>
        <rFont val="Calibri"/>
        <family val="2"/>
      </rPr>
      <t>±</t>
    </r>
    <r>
      <rPr>
        <sz val="8"/>
        <rFont val="Arial"/>
        <family val="2"/>
      </rPr>
      <t>200</t>
    </r>
  </si>
  <si>
    <r>
      <t>1000</t>
    </r>
    <r>
      <rPr>
        <sz val="8"/>
        <rFont val="Calibri"/>
        <family val="2"/>
      </rPr>
      <t>±</t>
    </r>
    <r>
      <rPr>
        <sz val="8"/>
        <rFont val="Arial"/>
        <family val="2"/>
      </rPr>
      <t>50</t>
    </r>
  </si>
  <si>
    <r>
      <t>500</t>
    </r>
    <r>
      <rPr>
        <sz val="8"/>
        <rFont val="Calibri"/>
        <family val="2"/>
      </rPr>
      <t>±</t>
    </r>
    <r>
      <rPr>
        <sz val="8"/>
        <rFont val="Arial"/>
        <family val="2"/>
      </rPr>
      <t>30</t>
    </r>
  </si>
  <si>
    <r>
      <t>670</t>
    </r>
    <r>
      <rPr>
        <sz val="8"/>
        <rFont val="Calibri"/>
        <family val="2"/>
      </rPr>
      <t>±</t>
    </r>
    <r>
      <rPr>
        <sz val="8"/>
        <rFont val="Arial"/>
        <family val="2"/>
      </rPr>
      <t>10</t>
    </r>
  </si>
  <si>
    <r>
      <t>330</t>
    </r>
    <r>
      <rPr>
        <sz val="8"/>
        <rFont val="Calibri"/>
        <family val="2"/>
      </rPr>
      <t>±</t>
    </r>
    <r>
      <rPr>
        <sz val="8"/>
        <rFont val="Arial"/>
        <family val="2"/>
      </rPr>
      <t>5</t>
    </r>
  </si>
  <si>
    <r>
      <t>300</t>
    </r>
    <r>
      <rPr>
        <sz val="8"/>
        <rFont val="Calibri"/>
        <family val="2"/>
      </rPr>
      <t>±</t>
    </r>
    <r>
      <rPr>
        <sz val="8"/>
        <rFont val="Arial"/>
        <family val="2"/>
      </rPr>
      <t>5</t>
    </r>
  </si>
  <si>
    <t>Bulk Specific Gravity</t>
  </si>
  <si>
    <t>Bulk(SSD)Specific Gravity</t>
  </si>
  <si>
    <t>No 50</t>
  </si>
  <si>
    <t>No 30</t>
  </si>
  <si>
    <t>No 16</t>
  </si>
  <si>
    <t>No 8</t>
  </si>
  <si>
    <t>No 4</t>
  </si>
  <si>
    <t>Soundness Test of Coarse Aggreagte</t>
  </si>
  <si>
    <t>Soundness Test of Fine Aggreagte</t>
  </si>
  <si>
    <t>&gt;100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</si>
</sst>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0\);_(0\);\ &quot;&quot;;_(@_)"/>
    <numFmt numFmtId="165" formatCode="dd\-mmm\-yy"/>
    <numFmt numFmtId="166" formatCode="_(0_);_(0\);&quot;&quot;;_(@_)"/>
    <numFmt numFmtId="167" formatCode="0.0"/>
  </numFmts>
  <fonts count="19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7"/>
      <color indexed="12"/>
      <name val="Arial"/>
      <family val="2"/>
    </font>
    <font>
      <i/>
      <sz val="8"/>
      <color indexed="12"/>
      <name val="Arial"/>
      <family val="2"/>
    </font>
    <font>
      <sz val="8"/>
      <color rgb="FF000000"/>
      <name val="Tahoma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239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5" xfId="0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4" fillId="0" borderId="4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2" borderId="0" xfId="0" applyFont="1" applyFill="1" applyAlignment="1" applyProtection="1"/>
    <xf numFmtId="0" fontId="5" fillId="0" borderId="4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2"/>
    </xf>
    <xf numFmtId="0" fontId="0" fillId="0" borderId="0" xfId="0" applyFill="1" applyBorder="1" applyAlignment="1" applyProtection="1"/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0" xfId="0" applyFill="1" applyAlignment="1" applyProtection="1">
      <alignment horizontal="left"/>
    </xf>
    <xf numFmtId="0" fontId="9" fillId="3" borderId="9" xfId="0" applyFont="1" applyFill="1" applyBorder="1"/>
    <xf numFmtId="0" fontId="9" fillId="0" borderId="0" xfId="0" applyFont="1"/>
    <xf numFmtId="0" fontId="9" fillId="0" borderId="10" xfId="0" applyFont="1" applyBorder="1"/>
    <xf numFmtId="0" fontId="10" fillId="0" borderId="10" xfId="1" applyFont="1" applyFill="1" applyBorder="1" applyAlignment="1">
      <alignment horizontal="left" wrapText="1"/>
    </xf>
    <xf numFmtId="0" fontId="9" fillId="0" borderId="9" xfId="0" applyFont="1" applyBorder="1"/>
    <xf numFmtId="0" fontId="10" fillId="0" borderId="9" xfId="1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5" fontId="0" fillId="0" borderId="0" xfId="0" applyNumberFormat="1" applyFill="1" applyBorder="1" applyAlignment="1" applyProtection="1">
      <alignment horizontal="left" indent="2"/>
    </xf>
    <xf numFmtId="0" fontId="9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0" fillId="2" borderId="0" xfId="0" applyFill="1"/>
    <xf numFmtId="0" fontId="11" fillId="0" borderId="0" xfId="0" applyFont="1" applyFill="1" applyBorder="1" applyAlignment="1" applyProtection="1">
      <alignment horizontal="center" vertical="top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0" borderId="4" xfId="0" applyFont="1" applyFill="1" applyBorder="1" applyProtection="1"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0" borderId="4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0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locked="0" hidden="1"/>
    </xf>
    <xf numFmtId="165" fontId="0" fillId="0" borderId="0" xfId="0" applyNumberFormat="1" applyFill="1" applyBorder="1" applyAlignment="1" applyProtection="1">
      <alignment horizontal="left" indent="2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6" fillId="2" borderId="0" xfId="0" applyFont="1" applyFill="1" applyProtection="1"/>
    <xf numFmtId="0" fontId="6" fillId="0" borderId="18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horizontal="center"/>
      <protection locked="0" hidden="1"/>
    </xf>
    <xf numFmtId="0" fontId="7" fillId="0" borderId="42" xfId="0" applyFont="1" applyFill="1" applyBorder="1" applyAlignment="1" applyProtection="1">
      <alignment horizontal="center"/>
      <protection hidden="1"/>
    </xf>
    <xf numFmtId="0" fontId="9" fillId="0" borderId="42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protection locked="0" hidden="1"/>
    </xf>
    <xf numFmtId="0" fontId="7" fillId="0" borderId="0" xfId="0" applyFont="1" applyFill="1" applyBorder="1" applyAlignment="1" applyProtection="1">
      <alignment horizontal="center"/>
      <protection locked="0"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0" fontId="9" fillId="0" borderId="26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 indent="1"/>
      <protection locked="0" hidden="1"/>
    </xf>
    <xf numFmtId="0" fontId="7" fillId="0" borderId="18" xfId="0" applyFont="1" applyBorder="1" applyAlignment="1" applyProtection="1">
      <alignment horizontal="left" indent="1"/>
      <protection locked="0" hidden="1"/>
    </xf>
    <xf numFmtId="167" fontId="9" fillId="0" borderId="25" xfId="0" applyNumberFormat="1" applyFont="1" applyFill="1" applyBorder="1" applyAlignment="1" applyProtection="1">
      <alignment horizontal="center" vertical="center"/>
      <protection hidden="1"/>
    </xf>
    <xf numFmtId="167" fontId="9" fillId="0" borderId="19" xfId="0" applyNumberFormat="1" applyFont="1" applyFill="1" applyBorder="1" applyAlignment="1" applyProtection="1">
      <alignment horizontal="center" vertical="center"/>
      <protection hidden="1"/>
    </xf>
    <xf numFmtId="167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locked="0" hidden="1"/>
    </xf>
    <xf numFmtId="0" fontId="9" fillId="0" borderId="19" xfId="0" applyFont="1" applyFill="1" applyBorder="1" applyAlignment="1" applyProtection="1">
      <alignment horizontal="center" vertical="center"/>
      <protection locked="0" hidden="1"/>
    </xf>
    <xf numFmtId="0" fontId="9" fillId="0" borderId="20" xfId="0" applyFont="1" applyFill="1" applyBorder="1" applyAlignment="1" applyProtection="1">
      <alignment horizontal="center" vertical="center"/>
      <protection locked="0" hidden="1"/>
    </xf>
    <xf numFmtId="0" fontId="9" fillId="0" borderId="30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locked="0" hidden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64" fontId="7" fillId="0" borderId="18" xfId="0" applyNumberFormat="1" applyFont="1" applyFill="1" applyBorder="1" applyAlignment="1" applyProtection="1">
      <alignment horizontal="left" indent="1"/>
      <protection hidden="1"/>
    </xf>
    <xf numFmtId="165" fontId="7" fillId="0" borderId="18" xfId="0" applyNumberFormat="1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7" fillId="0" borderId="32" xfId="0" applyNumberFormat="1" applyFont="1" applyFill="1" applyBorder="1" applyAlignment="1" applyProtection="1">
      <protection hidden="1"/>
    </xf>
    <xf numFmtId="166" fontId="7" fillId="0" borderId="18" xfId="0" applyNumberFormat="1" applyFont="1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left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locked="0"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9" fillId="0" borderId="18" xfId="0" applyFont="1" applyFill="1" applyBorder="1" applyAlignment="1" applyProtection="1">
      <alignment horizontal="center" vertical="center"/>
      <protection locked="0"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Fill="1" applyBorder="1" applyAlignment="1" applyProtection="1">
      <alignment horizontal="center"/>
      <protection locked="0" hidden="1"/>
    </xf>
    <xf numFmtId="0" fontId="7" fillId="0" borderId="19" xfId="0" applyFont="1" applyFill="1" applyBorder="1" applyAlignment="1" applyProtection="1">
      <alignment horizontal="center"/>
      <protection locked="0" hidden="1"/>
    </xf>
    <xf numFmtId="0" fontId="7" fillId="0" borderId="7" xfId="0" applyFont="1" applyFill="1" applyBorder="1" applyAlignment="1" applyProtection="1">
      <alignment horizontal="center"/>
      <protection locked="0" hidden="1"/>
    </xf>
    <xf numFmtId="167" fontId="9" fillId="0" borderId="21" xfId="0" applyNumberFormat="1" applyFont="1" applyFill="1" applyBorder="1" applyAlignment="1" applyProtection="1">
      <alignment horizontal="center" vertical="center"/>
      <protection hidden="1"/>
    </xf>
    <xf numFmtId="167" fontId="9" fillId="0" borderId="24" xfId="0" applyNumberFormat="1" applyFont="1" applyFill="1" applyBorder="1" applyAlignment="1" applyProtection="1">
      <alignment horizontal="center" vertical="center"/>
      <protection hidden="1"/>
    </xf>
    <xf numFmtId="167" fontId="9" fillId="0" borderId="4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top"/>
    </xf>
    <xf numFmtId="0" fontId="13" fillId="0" borderId="1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6" fillId="0" borderId="18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165" fontId="14" fillId="0" borderId="18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 indent="1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left" indent="1"/>
    </xf>
    <xf numFmtId="0" fontId="9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left" vertical="center"/>
    </xf>
    <xf numFmtId="0" fontId="9" fillId="0" borderId="4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164" fontId="14" fillId="0" borderId="32" xfId="0" applyNumberFormat="1" applyFont="1" applyFill="1" applyBorder="1" applyAlignment="1" applyProtection="1"/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164" fontId="14" fillId="0" borderId="18" xfId="0" applyNumberFormat="1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6" fontId="14" fillId="0" borderId="18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left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/>
    </xf>
    <xf numFmtId="0" fontId="14" fillId="0" borderId="18" xfId="0" applyFont="1" applyFill="1" applyBorder="1" applyAlignment="1" applyProtection="1">
      <alignment horizontal="right"/>
    </xf>
    <xf numFmtId="0" fontId="7" fillId="0" borderId="42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9" fillId="0" borderId="42" xfId="0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right"/>
    </xf>
    <xf numFmtId="0" fontId="14" fillId="0" borderId="43" xfId="0" applyFont="1" applyFill="1" applyBorder="1" applyAlignment="1" applyProtection="1">
      <alignment horizontal="right"/>
    </xf>
    <xf numFmtId="0" fontId="9" fillId="0" borderId="33" xfId="0" applyFont="1" applyFill="1" applyBorder="1" applyAlignment="1" applyProtection="1">
      <alignment horizontal="right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Link="' '!$G$4" fmlaRange="' '!$C$4:$F$99" noThreeD="1" sel="96" val="88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18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57150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DT-0320 (T-301)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COARSE AGGREGATE QUALITY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data on coarse aggregate including grain-size distribution, wash loss, soundness, toughness, hardness, deleterious materials, specific gravity, unit weight, voids, and absorption.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079" name="Group 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bject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80C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3081" name="Group 9">
            <a:extLst>
              <a:ext uri="{FF2B5EF4-FFF2-40B4-BE49-F238E27FC236}">
                <a16:creationId xmlns:a16="http://schemas.microsoft.com/office/drawing/2014/main" id="{00000000-0008-0000-0000-000009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082" name="Rectangle 10">
              <a:extLs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3" name="Rectangle 11">
              <a:extLs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4" name="Rectangle 12">
              <a:extLs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5" name="Rectangle 13">
              <a:extLs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6" name="Rectangle 14">
              <a:extLs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87" name="Rectangle 15">
              <a:extLs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88" name="Rectangle 16">
              <a:extLs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090" name="Line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3091" name="Picture 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15</xdr:row>
          <xdr:rowOff>161925</xdr:rowOff>
        </xdr:from>
        <xdr:to>
          <xdr:col>22</xdr:col>
          <xdr:colOff>152400</xdr:colOff>
          <xdr:row>17</xdr:row>
          <xdr:rowOff>19050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46</xdr:row>
          <xdr:rowOff>47625</xdr:rowOff>
        </xdr:from>
        <xdr:to>
          <xdr:col>12</xdr:col>
          <xdr:colOff>142875</xdr:colOff>
          <xdr:row>47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171450</xdr:colOff>
      <xdr:row>45</xdr:row>
      <xdr:rowOff>47625</xdr:rowOff>
    </xdr:from>
    <xdr:to>
      <xdr:col>12</xdr:col>
      <xdr:colOff>47625</xdr:colOff>
      <xdr:row>47</xdr:row>
      <xdr:rowOff>126999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1190625" y="7943850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45</xdr:row>
          <xdr:rowOff>19050</xdr:rowOff>
        </xdr:from>
        <xdr:to>
          <xdr:col>11</xdr:col>
          <xdr:colOff>171450</xdr:colOff>
          <xdr:row>46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66675</xdr:colOff>
      <xdr:row>46</xdr:row>
      <xdr:rowOff>38100</xdr:rowOff>
    </xdr:from>
    <xdr:to>
      <xdr:col>36</xdr:col>
      <xdr:colOff>133350</xdr:colOff>
      <xdr:row>50</xdr:row>
      <xdr:rowOff>142875</xdr:rowOff>
    </xdr:to>
    <xdr:sp macro="" textlink="" fLocksText="0">
      <xdr:nvSpPr>
        <xdr:cNvPr id="1046" name="Text Box 2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361950" y="8439150"/>
          <a:ext cx="6219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</xdr:col>
      <xdr:colOff>0</xdr:colOff>
      <xdr:row>48</xdr:row>
      <xdr:rowOff>19050</xdr:rowOff>
    </xdr:from>
    <xdr:to>
      <xdr:col>6</xdr:col>
      <xdr:colOff>161925</xdr:colOff>
      <xdr:row>49</xdr:row>
      <xdr:rowOff>47625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295275" y="842010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2</xdr:col>
      <xdr:colOff>28575</xdr:colOff>
      <xdr:row>2</xdr:row>
      <xdr:rowOff>142875</xdr:rowOff>
    </xdr:from>
    <xdr:to>
      <xdr:col>10</xdr:col>
      <xdr:colOff>47625</xdr:colOff>
      <xdr:row>2</xdr:row>
      <xdr:rowOff>847725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323850" y="314325"/>
          <a:ext cx="1466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Producer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52</xdr:row>
      <xdr:rowOff>114300</xdr:rowOff>
    </xdr:from>
    <xdr:to>
      <xdr:col>11</xdr:col>
      <xdr:colOff>28575</xdr:colOff>
      <xdr:row>53</xdr:row>
      <xdr:rowOff>152400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304800" y="9544050"/>
          <a:ext cx="1647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DT-0320 (Rev. 10-02)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43</xdr:row>
          <xdr:rowOff>47625</xdr:rowOff>
        </xdr:from>
        <xdr:to>
          <xdr:col>12</xdr:col>
          <xdr:colOff>142875</xdr:colOff>
          <xdr:row>44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171450</xdr:colOff>
      <xdr:row>42</xdr:row>
      <xdr:rowOff>47625</xdr:rowOff>
    </xdr:from>
    <xdr:to>
      <xdr:col>12</xdr:col>
      <xdr:colOff>47625</xdr:colOff>
      <xdr:row>44</xdr:row>
      <xdr:rowOff>114300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>
          <a:spLocks noChangeArrowheads="1"/>
        </xdr:cNvSpPr>
      </xdr:nvSpPr>
      <xdr:spPr bwMode="auto">
        <a:xfrm>
          <a:off x="1190625" y="7772400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42</xdr:row>
          <xdr:rowOff>19050</xdr:rowOff>
        </xdr:from>
        <xdr:to>
          <xdr:col>11</xdr:col>
          <xdr:colOff>171450</xdr:colOff>
          <xdr:row>43</xdr:row>
          <xdr:rowOff>85725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66675</xdr:colOff>
      <xdr:row>45</xdr:row>
      <xdr:rowOff>38100</xdr:rowOff>
    </xdr:from>
    <xdr:to>
      <xdr:col>36</xdr:col>
      <xdr:colOff>123825</xdr:colOff>
      <xdr:row>49</xdr:row>
      <xdr:rowOff>142875</xdr:rowOff>
    </xdr:to>
    <xdr:sp macro="" textlink="" fLocksText="0">
      <xdr:nvSpPr>
        <xdr:cNvPr id="2056" name="Text Box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361950" y="8267700"/>
          <a:ext cx="6210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</xdr:col>
      <xdr:colOff>0</xdr:colOff>
      <xdr:row>45</xdr:row>
      <xdr:rowOff>19050</xdr:rowOff>
    </xdr:from>
    <xdr:to>
      <xdr:col>6</xdr:col>
      <xdr:colOff>161925</xdr:colOff>
      <xdr:row>46</xdr:row>
      <xdr:rowOff>47625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295275" y="82486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33</xdr:row>
          <xdr:rowOff>133350</xdr:rowOff>
        </xdr:from>
        <xdr:to>
          <xdr:col>33</xdr:col>
          <xdr:colOff>38100</xdr:colOff>
          <xdr:row>37</xdr:row>
          <xdr:rowOff>19050</xdr:rowOff>
        </xdr:to>
        <xdr:grpSp>
          <xdr:nvGrpSpPr>
            <xdr:cNvPr id="2074" name="Group 26">
              <a:extLs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181475" y="6457950"/>
              <a:ext cx="1762125" cy="561975"/>
              <a:chOff x="439" y="678"/>
              <a:chExt cx="185" cy="59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200-00000B080000}"/>
                  </a:ext>
                </a:extLst>
              </xdr:cNvPr>
              <xdr:cNvSpPr/>
            </xdr:nvSpPr>
            <xdr:spPr bwMode="auto">
              <a:xfrm>
                <a:off x="439" y="67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200-00000C080000}"/>
                  </a:ext>
                </a:extLst>
              </xdr:cNvPr>
              <xdr:cNvSpPr/>
            </xdr:nvSpPr>
            <xdr:spPr bwMode="auto">
              <a:xfrm>
                <a:off x="477" y="67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200-00000D080000}"/>
                  </a:ext>
                </a:extLst>
              </xdr:cNvPr>
              <xdr:cNvSpPr/>
            </xdr:nvSpPr>
            <xdr:spPr bwMode="auto">
              <a:xfrm>
                <a:off x="516" y="67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200-00000E080000}"/>
                  </a:ext>
                </a:extLst>
              </xdr:cNvPr>
              <xdr:cNvSpPr/>
            </xdr:nvSpPr>
            <xdr:spPr bwMode="auto">
              <a:xfrm>
                <a:off x="554" y="67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200-00000F080000}"/>
                  </a:ext>
                </a:extLst>
              </xdr:cNvPr>
              <xdr:cNvSpPr/>
            </xdr:nvSpPr>
            <xdr:spPr bwMode="auto">
              <a:xfrm>
                <a:off x="592" y="67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200-000010080000}"/>
                  </a:ext>
                </a:extLst>
              </xdr:cNvPr>
              <xdr:cNvSpPr/>
            </xdr:nvSpPr>
            <xdr:spPr bwMode="auto">
              <a:xfrm>
                <a:off x="439" y="69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200-000011080000}"/>
                  </a:ext>
                </a:extLst>
              </xdr:cNvPr>
              <xdr:cNvSpPr/>
            </xdr:nvSpPr>
            <xdr:spPr bwMode="auto">
              <a:xfrm>
                <a:off x="477" y="69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200-000012080000}"/>
                  </a:ext>
                </a:extLst>
              </xdr:cNvPr>
              <xdr:cNvSpPr/>
            </xdr:nvSpPr>
            <xdr:spPr bwMode="auto">
              <a:xfrm>
                <a:off x="516" y="69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200-000013080000}"/>
                  </a:ext>
                </a:extLst>
              </xdr:cNvPr>
              <xdr:cNvSpPr/>
            </xdr:nvSpPr>
            <xdr:spPr bwMode="auto">
              <a:xfrm>
                <a:off x="554" y="69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200-000014080000}"/>
                  </a:ext>
                </a:extLst>
              </xdr:cNvPr>
              <xdr:cNvSpPr/>
            </xdr:nvSpPr>
            <xdr:spPr bwMode="auto">
              <a:xfrm>
                <a:off x="592" y="69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200-000015080000}"/>
                  </a:ext>
                </a:extLst>
              </xdr:cNvPr>
              <xdr:cNvSpPr/>
            </xdr:nvSpPr>
            <xdr:spPr bwMode="auto">
              <a:xfrm>
                <a:off x="439" y="71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200-000016080000}"/>
                  </a:ext>
                </a:extLst>
              </xdr:cNvPr>
              <xdr:cNvSpPr/>
            </xdr:nvSpPr>
            <xdr:spPr bwMode="auto">
              <a:xfrm>
                <a:off x="477" y="71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200-000017080000}"/>
                  </a:ext>
                </a:extLst>
              </xdr:cNvPr>
              <xdr:cNvSpPr/>
            </xdr:nvSpPr>
            <xdr:spPr bwMode="auto">
              <a:xfrm>
                <a:off x="516" y="71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200-000018080000}"/>
                  </a:ext>
                </a:extLst>
              </xdr:cNvPr>
              <xdr:cNvSpPr/>
            </xdr:nvSpPr>
            <xdr:spPr bwMode="auto">
              <a:xfrm>
                <a:off x="554" y="71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200-000019080000}"/>
                  </a:ext>
                </a:extLst>
              </xdr:cNvPr>
              <xdr:cNvSpPr/>
            </xdr:nvSpPr>
            <xdr:spPr bwMode="auto">
              <a:xfrm>
                <a:off x="592" y="71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6</xdr:col>
      <xdr:colOff>133350</xdr:colOff>
      <xdr:row>49</xdr:row>
      <xdr:rowOff>95250</xdr:rowOff>
    </xdr:from>
    <xdr:to>
      <xdr:col>13</xdr:col>
      <xdr:colOff>0</xdr:colOff>
      <xdr:row>51</xdr:row>
      <xdr:rowOff>133350</xdr:rowOff>
    </xdr:to>
    <xdr:grpSp>
      <xdr:nvGrpSpPr>
        <xdr:cNvPr id="2075" name="Group 27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GrpSpPr>
          <a:grpSpLocks/>
        </xdr:cNvGrpSpPr>
      </xdr:nvGrpSpPr>
      <xdr:grpSpPr bwMode="auto">
        <a:xfrm>
          <a:off x="1152525" y="9010650"/>
          <a:ext cx="1133475" cy="381000"/>
          <a:chOff x="498" y="708"/>
          <a:chExt cx="119" cy="40"/>
        </a:xfrm>
      </xdr:grpSpPr>
      <xdr:sp macro="" textlink="">
        <xdr:nvSpPr>
          <xdr:cNvPr id="2076" name="Freeform 28">
            <a:extLst>
              <a:ext uri="{FF2B5EF4-FFF2-40B4-BE49-F238E27FC236}">
                <a16:creationId xmlns:a16="http://schemas.microsoft.com/office/drawing/2014/main" id="{00000000-0008-0000-0200-00001C080000}"/>
              </a:ext>
            </a:extLst>
          </xdr:cNvPr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77" name="Freeform 29">
            <a:extLst>
              <a:ext uri="{FF2B5EF4-FFF2-40B4-BE49-F238E27FC236}">
                <a16:creationId xmlns:a16="http://schemas.microsoft.com/office/drawing/2014/main" id="{00000000-0008-0000-0200-00001D080000}"/>
              </a:ext>
            </a:extLst>
          </xdr:cNvPr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78" name="Freeform 30">
            <a:extLst>
              <a:ext uri="{FF2B5EF4-FFF2-40B4-BE49-F238E27FC236}">
                <a16:creationId xmlns:a16="http://schemas.microsoft.com/office/drawing/2014/main" id="{00000000-0008-0000-0200-00001E080000}"/>
              </a:ext>
            </a:extLst>
          </xdr:cNvPr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5</xdr:row>
      <xdr:rowOff>152400</xdr:rowOff>
    </xdr:from>
    <xdr:to>
      <xdr:col>14</xdr:col>
      <xdr:colOff>47625</xdr:colOff>
      <xdr:row>8</xdr:row>
      <xdr:rowOff>104775</xdr:rowOff>
    </xdr:to>
    <xdr:sp macro="" textlink="">
      <xdr:nvSpPr>
        <xdr:cNvPr id="2080" name="WordArt 32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04800" y="16097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95250</xdr:colOff>
      <xdr:row>51</xdr:row>
      <xdr:rowOff>142875</xdr:rowOff>
    </xdr:from>
    <xdr:to>
      <xdr:col>11</xdr:col>
      <xdr:colOff>0</xdr:colOff>
      <xdr:row>54</xdr:row>
      <xdr:rowOff>0</xdr:rowOff>
    </xdr:to>
    <xdr:sp macro="" textlink="">
      <xdr:nvSpPr>
        <xdr:cNvPr id="2081" name="Text Box 33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276225" y="9401175"/>
          <a:ext cx="1647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DT-0320 (Rev. 10-02)</a:t>
          </a:r>
        </a:p>
      </xdr:txBody>
    </xdr:sp>
    <xdr:clientData/>
  </xdr:twoCellAnchor>
  <xdr:twoCellAnchor>
    <xdr:from>
      <xdr:col>2</xdr:col>
      <xdr:colOff>28575</xdr:colOff>
      <xdr:row>2</xdr:row>
      <xdr:rowOff>142875</xdr:rowOff>
    </xdr:from>
    <xdr:to>
      <xdr:col>10</xdr:col>
      <xdr:colOff>47625</xdr:colOff>
      <xdr:row>2</xdr:row>
      <xdr:rowOff>847725</xdr:rowOff>
    </xdr:to>
    <xdr:sp macro="" textlink="">
      <xdr:nvSpPr>
        <xdr:cNvPr id="2082" name="Text Box 34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323850" y="314325"/>
          <a:ext cx="1466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Producer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62" customWidth="1"/>
    <col min="2" max="10" width="9.140625" style="62" customWidth="1"/>
    <col min="11" max="11" width="0" style="62" hidden="1" customWidth="1"/>
    <col min="12" max="12" width="7.140625" style="62" hidden="1" customWidth="1"/>
    <col min="13" max="16384" width="0" style="6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67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56"/>
  <sheetViews>
    <sheetView showGridLines="0" showRowColHeaders="0" topLeftCell="A16" zoomScaleNormal="100" zoomScalePageLayoutView="80" workbookViewId="0">
      <selection activeCell="U52" sqref="U52:AK52"/>
    </sheetView>
  </sheetViews>
  <sheetFormatPr defaultColWidth="0" defaultRowHeight="12.75" zeroHeight="1" x14ac:dyDescent="0.2"/>
  <cols>
    <col min="1" max="1" width="2.7109375" style="64" customWidth="1"/>
    <col min="2" max="2" width="1.7109375" style="64" customWidth="1"/>
    <col min="3" max="37" width="2.7109375" style="64" customWidth="1"/>
    <col min="38" max="38" width="1.7109375" style="64" customWidth="1"/>
    <col min="39" max="39" width="2.7109375" style="64" customWidth="1"/>
    <col min="40" max="16384" width="2.7109375" style="4" hidden="1"/>
  </cols>
  <sheetData>
    <row r="1" spans="1:50" x14ac:dyDescent="0.2"/>
    <row r="2" spans="1:50" ht="0.9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7"/>
    </row>
    <row r="3" spans="1:50" ht="71.25" customHeight="1" x14ac:dyDescent="0.2">
      <c r="B3" s="68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70"/>
    </row>
    <row r="4" spans="1:50" s="11" customFormat="1" ht="15.75" x14ac:dyDescent="0.25">
      <c r="A4" s="71"/>
      <c r="B4" s="72"/>
      <c r="C4" s="142" t="s">
        <v>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73"/>
      <c r="AM4" s="74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11" customFormat="1" ht="14.25" customHeight="1" x14ac:dyDescent="0.25">
      <c r="A5" s="71"/>
      <c r="B5" s="72"/>
      <c r="C5" s="142" t="s">
        <v>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73"/>
      <c r="AM5" s="74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11" customFormat="1" x14ac:dyDescent="0.2">
      <c r="A6" s="71"/>
      <c r="B6" s="72"/>
      <c r="C6" s="143" t="s">
        <v>2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73"/>
      <c r="AM6" s="74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s="11" customFormat="1" ht="9.75" customHeight="1" x14ac:dyDescent="0.2">
      <c r="A7" s="71"/>
      <c r="B7" s="72"/>
      <c r="C7" s="147" t="s">
        <v>3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73"/>
      <c r="AM7" s="74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s="11" customFormat="1" ht="9.75" customHeight="1" x14ac:dyDescent="0.2">
      <c r="A8" s="71"/>
      <c r="B8" s="72"/>
      <c r="C8" s="147" t="s">
        <v>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76"/>
      <c r="AM8" s="71"/>
    </row>
    <row r="9" spans="1:50" s="17" customFormat="1" ht="12.75" customHeight="1" x14ac:dyDescent="0.15">
      <c r="A9" s="77"/>
      <c r="B9" s="78"/>
      <c r="C9" s="75"/>
      <c r="D9" s="75"/>
      <c r="E9" s="75"/>
      <c r="F9" s="75"/>
      <c r="G9" s="75"/>
      <c r="H9" s="75"/>
      <c r="I9" s="75"/>
      <c r="J9" s="75"/>
      <c r="K9" s="75"/>
      <c r="L9" s="75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5"/>
      <c r="AD9" s="75"/>
      <c r="AE9" s="75"/>
      <c r="AF9" s="75"/>
      <c r="AG9" s="75"/>
      <c r="AH9" s="75"/>
      <c r="AI9" s="75"/>
      <c r="AJ9" s="75"/>
      <c r="AK9" s="75"/>
      <c r="AL9" s="80"/>
      <c r="AM9" s="77"/>
    </row>
    <row r="10" spans="1:50" s="20" customFormat="1" ht="12.75" customHeight="1" x14ac:dyDescent="0.2">
      <c r="A10" s="81"/>
      <c r="B10" s="82"/>
      <c r="C10" s="148" t="s">
        <v>262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83"/>
      <c r="AM10" s="81"/>
    </row>
    <row r="11" spans="1:50" x14ac:dyDescent="0.2">
      <c r="B11" s="68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70"/>
    </row>
    <row r="12" spans="1:50" s="27" customFormat="1" ht="14.1" customHeight="1" x14ac:dyDescent="0.2">
      <c r="A12" s="85"/>
      <c r="B12" s="86"/>
      <c r="C12" s="144" t="s">
        <v>9</v>
      </c>
      <c r="D12" s="144"/>
      <c r="E12" s="144"/>
      <c r="F12" s="144"/>
      <c r="G12" s="144"/>
      <c r="H12" s="144"/>
      <c r="I12" s="144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88"/>
      <c r="U12" s="144" t="s">
        <v>5</v>
      </c>
      <c r="V12" s="144"/>
      <c r="W12" s="144"/>
      <c r="X12" s="145">
        <f>VLOOKUP(' '!G3,' '!B4:F99,5)</f>
        <v>0</v>
      </c>
      <c r="Y12" s="145"/>
      <c r="Z12" s="145"/>
      <c r="AA12" s="145"/>
      <c r="AB12" s="145"/>
      <c r="AC12" s="145"/>
      <c r="AD12" s="145"/>
      <c r="AE12" s="89"/>
      <c r="AF12" s="141" t="s">
        <v>8</v>
      </c>
      <c r="AG12" s="141"/>
      <c r="AH12" s="141"/>
      <c r="AI12" s="150">
        <f>VLOOKUP(' '!G3,' '!B4:F99,3)</f>
        <v>0</v>
      </c>
      <c r="AJ12" s="150"/>
      <c r="AK12" s="150"/>
      <c r="AL12" s="90"/>
      <c r="AM12" s="85"/>
    </row>
    <row r="13" spans="1:50" s="27" customFormat="1" ht="14.1" customHeight="1" x14ac:dyDescent="0.2">
      <c r="A13" s="85"/>
      <c r="B13" s="86"/>
      <c r="C13" s="144" t="s">
        <v>6</v>
      </c>
      <c r="D13" s="144"/>
      <c r="E13" s="144"/>
      <c r="F13" s="144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90"/>
      <c r="AM13" s="85"/>
    </row>
    <row r="14" spans="1:50" s="27" customFormat="1" ht="14.1" customHeight="1" x14ac:dyDescent="0.2">
      <c r="A14" s="85"/>
      <c r="B14" s="86"/>
      <c r="C14" s="144" t="s">
        <v>10</v>
      </c>
      <c r="D14" s="144"/>
      <c r="E14" s="144"/>
      <c r="F14" s="144"/>
      <c r="G14" s="127"/>
      <c r="H14" s="127"/>
      <c r="I14" s="127"/>
      <c r="J14" s="127"/>
      <c r="K14" s="127"/>
      <c r="L14" s="87"/>
      <c r="M14" s="87" t="s">
        <v>220</v>
      </c>
      <c r="N14" s="87"/>
      <c r="O14" s="87"/>
      <c r="P14" s="87"/>
      <c r="Q14" s="127"/>
      <c r="R14" s="127"/>
      <c r="S14" s="127"/>
      <c r="T14" s="127"/>
      <c r="U14" s="127"/>
      <c r="V14" s="127"/>
      <c r="W14" s="87"/>
      <c r="X14" s="144" t="s">
        <v>11</v>
      </c>
      <c r="Y14" s="144"/>
      <c r="Z14" s="144"/>
      <c r="AA14" s="144"/>
      <c r="AB14" s="144"/>
      <c r="AC14" s="146"/>
      <c r="AD14" s="146"/>
      <c r="AE14" s="146"/>
      <c r="AF14" s="146"/>
      <c r="AG14" s="146"/>
      <c r="AH14" s="146"/>
      <c r="AI14" s="146"/>
      <c r="AJ14" s="146"/>
      <c r="AK14" s="146"/>
      <c r="AL14" s="90"/>
      <c r="AM14" s="85"/>
    </row>
    <row r="15" spans="1:50" s="27" customFormat="1" ht="14.1" customHeight="1" x14ac:dyDescent="0.2">
      <c r="A15" s="85"/>
      <c r="B15" s="86"/>
      <c r="C15" s="144" t="s">
        <v>7</v>
      </c>
      <c r="D15" s="144"/>
      <c r="E15" s="144"/>
      <c r="F15" s="144"/>
      <c r="G15" s="127"/>
      <c r="H15" s="127"/>
      <c r="I15" s="127"/>
      <c r="J15" s="127"/>
      <c r="K15" s="127"/>
      <c r="L15" s="87"/>
      <c r="M15" s="87" t="s">
        <v>221</v>
      </c>
      <c r="N15" s="87"/>
      <c r="O15" s="87"/>
      <c r="P15" s="87"/>
      <c r="Q15" s="127"/>
      <c r="R15" s="127"/>
      <c r="S15" s="127"/>
      <c r="T15" s="127"/>
      <c r="U15" s="127"/>
      <c r="V15" s="127"/>
      <c r="W15" s="87"/>
      <c r="X15" s="144" t="s">
        <v>222</v>
      </c>
      <c r="Y15" s="144"/>
      <c r="Z15" s="144"/>
      <c r="AA15" s="144"/>
      <c r="AB15" s="144"/>
      <c r="AC15" s="146"/>
      <c r="AD15" s="146"/>
      <c r="AE15" s="146"/>
      <c r="AF15" s="146"/>
      <c r="AG15" s="146"/>
      <c r="AH15" s="146"/>
      <c r="AI15" s="146"/>
      <c r="AJ15" s="146"/>
      <c r="AK15" s="146"/>
      <c r="AL15" s="90"/>
      <c r="AM15" s="85"/>
    </row>
    <row r="16" spans="1:50" s="27" customFormat="1" ht="14.1" customHeight="1" x14ac:dyDescent="0.2">
      <c r="A16" s="85"/>
      <c r="B16" s="86"/>
      <c r="C16" s="144" t="s">
        <v>214</v>
      </c>
      <c r="D16" s="144"/>
      <c r="E16" s="144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87"/>
      <c r="X16" s="144" t="s">
        <v>12</v>
      </c>
      <c r="Y16" s="144"/>
      <c r="Z16" s="144"/>
      <c r="AA16" s="144"/>
      <c r="AB16" s="144"/>
      <c r="AC16" s="146"/>
      <c r="AD16" s="146"/>
      <c r="AE16" s="146"/>
      <c r="AF16" s="146"/>
      <c r="AG16" s="146"/>
      <c r="AH16" s="146"/>
      <c r="AI16" s="146"/>
      <c r="AJ16" s="146"/>
      <c r="AK16" s="146"/>
      <c r="AL16" s="90"/>
      <c r="AM16" s="85"/>
    </row>
    <row r="17" spans="1:39" s="27" customFormat="1" ht="14.1" customHeight="1" x14ac:dyDescent="0.2">
      <c r="A17" s="85"/>
      <c r="B17" s="86"/>
      <c r="C17" s="126" t="s">
        <v>215</v>
      </c>
      <c r="D17" s="126"/>
      <c r="E17" s="126"/>
      <c r="F17" s="127"/>
      <c r="G17" s="127"/>
      <c r="H17" s="127"/>
      <c r="I17" s="127"/>
      <c r="J17" s="127"/>
      <c r="K17" s="127"/>
      <c r="L17" s="91"/>
      <c r="M17" s="151" t="s">
        <v>261</v>
      </c>
      <c r="N17" s="151"/>
      <c r="O17" s="151"/>
      <c r="P17" s="151"/>
      <c r="Q17" s="149">
        <f>VLOOKUP(' '!G4,' '!B4:F99,5)</f>
        <v>0</v>
      </c>
      <c r="R17" s="149"/>
      <c r="S17" s="149"/>
      <c r="T17" s="149"/>
      <c r="U17" s="149"/>
      <c r="V17" s="149"/>
      <c r="W17" s="87"/>
      <c r="X17" s="144" t="s">
        <v>223</v>
      </c>
      <c r="Y17" s="144"/>
      <c r="Z17" s="144"/>
      <c r="AA17" s="144"/>
      <c r="AB17" s="144"/>
      <c r="AC17" s="128"/>
      <c r="AD17" s="128"/>
      <c r="AE17" s="128"/>
      <c r="AF17" s="128"/>
      <c r="AG17" s="128"/>
      <c r="AH17" s="128"/>
      <c r="AI17" s="128"/>
      <c r="AJ17" s="128"/>
      <c r="AK17" s="128"/>
      <c r="AL17" s="90"/>
      <c r="AM17" s="85"/>
    </row>
    <row r="18" spans="1:39" s="27" customFormat="1" ht="14.1" customHeight="1" x14ac:dyDescent="0.2">
      <c r="A18" s="85"/>
      <c r="B18" s="86"/>
      <c r="C18" s="126" t="s">
        <v>216</v>
      </c>
      <c r="D18" s="126"/>
      <c r="E18" s="126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87"/>
      <c r="X18" s="144" t="s">
        <v>224</v>
      </c>
      <c r="Y18" s="144"/>
      <c r="Z18" s="144"/>
      <c r="AA18" s="144"/>
      <c r="AB18" s="144"/>
      <c r="AC18" s="128"/>
      <c r="AD18" s="128"/>
      <c r="AE18" s="128"/>
      <c r="AF18" s="128"/>
      <c r="AG18" s="128"/>
      <c r="AH18" s="128"/>
      <c r="AI18" s="128"/>
      <c r="AJ18" s="128"/>
      <c r="AK18" s="128"/>
      <c r="AL18" s="90"/>
      <c r="AM18" s="85"/>
    </row>
    <row r="19" spans="1:39" s="27" customFormat="1" ht="14.1" customHeight="1" x14ac:dyDescent="0.2">
      <c r="A19" s="85"/>
      <c r="B19" s="86"/>
      <c r="C19" s="126" t="s">
        <v>217</v>
      </c>
      <c r="D19" s="126"/>
      <c r="E19" s="126"/>
      <c r="F19" s="126"/>
      <c r="G19" s="126"/>
      <c r="H19" s="126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92"/>
      <c r="X19" s="158" t="s">
        <v>225</v>
      </c>
      <c r="Y19" s="158"/>
      <c r="Z19" s="158"/>
      <c r="AA19" s="158"/>
      <c r="AB19" s="158"/>
      <c r="AC19" s="128"/>
      <c r="AD19" s="128"/>
      <c r="AE19" s="128"/>
      <c r="AF19" s="128"/>
      <c r="AG19" s="128"/>
      <c r="AH19" s="128"/>
      <c r="AI19" s="128"/>
      <c r="AJ19" s="128"/>
      <c r="AK19" s="128"/>
      <c r="AL19" s="90"/>
      <c r="AM19" s="85"/>
    </row>
    <row r="20" spans="1:39" s="27" customFormat="1" ht="14.1" customHeight="1" x14ac:dyDescent="0.2">
      <c r="A20" s="85"/>
      <c r="B20" s="86"/>
      <c r="C20" s="126" t="s">
        <v>219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90"/>
      <c r="AM20" s="85"/>
    </row>
    <row r="21" spans="1:39" s="27" customFormat="1" ht="14.1" customHeight="1" x14ac:dyDescent="0.2">
      <c r="A21" s="85"/>
      <c r="B21" s="86"/>
      <c r="C21" s="126" t="s">
        <v>218</v>
      </c>
      <c r="D21" s="126"/>
      <c r="E21" s="126"/>
      <c r="F21" s="126"/>
      <c r="G21" s="126"/>
      <c r="H21" s="126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90"/>
      <c r="AM21" s="85"/>
    </row>
    <row r="22" spans="1:39" s="27" customFormat="1" ht="13.5" thickBot="1" x14ac:dyDescent="0.25">
      <c r="A22" s="85"/>
      <c r="B22" s="86"/>
      <c r="C22" s="87"/>
      <c r="D22" s="87"/>
      <c r="E22" s="87"/>
      <c r="F22" s="87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87"/>
      <c r="V22" s="87"/>
      <c r="W22" s="87"/>
      <c r="X22" s="87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90"/>
      <c r="AM22" s="85"/>
    </row>
    <row r="23" spans="1:39" s="31" customFormat="1" ht="24.75" customHeight="1" thickTop="1" x14ac:dyDescent="0.2">
      <c r="A23" s="94"/>
      <c r="B23" s="95"/>
      <c r="C23" s="140" t="s">
        <v>226</v>
      </c>
      <c r="D23" s="135"/>
      <c r="E23" s="135"/>
      <c r="F23" s="135"/>
      <c r="G23" s="135" t="s">
        <v>227</v>
      </c>
      <c r="H23" s="135"/>
      <c r="I23" s="135"/>
      <c r="J23" s="135"/>
      <c r="K23" s="135"/>
      <c r="L23" s="135" t="s">
        <v>284</v>
      </c>
      <c r="M23" s="135"/>
      <c r="N23" s="135"/>
      <c r="O23" s="135"/>
      <c r="P23" s="135"/>
      <c r="Q23" s="135" t="s">
        <v>226</v>
      </c>
      <c r="R23" s="135"/>
      <c r="S23" s="135"/>
      <c r="T23" s="135"/>
      <c r="U23" s="156" t="s">
        <v>232</v>
      </c>
      <c r="V23" s="157"/>
      <c r="W23" s="157"/>
      <c r="X23" s="157"/>
      <c r="Y23" s="140"/>
      <c r="Z23" s="135" t="s">
        <v>227</v>
      </c>
      <c r="AA23" s="135"/>
      <c r="AB23" s="135"/>
      <c r="AC23" s="135"/>
      <c r="AD23" s="156" t="s">
        <v>233</v>
      </c>
      <c r="AE23" s="157"/>
      <c r="AF23" s="157"/>
      <c r="AG23" s="140"/>
      <c r="AH23" s="156" t="s">
        <v>234</v>
      </c>
      <c r="AI23" s="157"/>
      <c r="AJ23" s="157"/>
      <c r="AK23" s="157"/>
      <c r="AL23" s="96"/>
      <c r="AM23" s="94"/>
    </row>
    <row r="24" spans="1:39" s="31" customFormat="1" ht="14.1" customHeight="1" x14ac:dyDescent="0.2">
      <c r="A24" s="94"/>
      <c r="B24" s="95"/>
      <c r="C24" s="137" t="s">
        <v>298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96"/>
      <c r="AM24" s="94"/>
    </row>
    <row r="25" spans="1:39" s="31" customFormat="1" ht="14.1" customHeight="1" x14ac:dyDescent="0.2">
      <c r="A25" s="94"/>
      <c r="B25" s="95"/>
      <c r="C25" s="138" t="s">
        <v>229</v>
      </c>
      <c r="D25" s="155"/>
      <c r="E25" s="155"/>
      <c r="F25" s="155"/>
      <c r="G25" s="139"/>
      <c r="H25" s="139"/>
      <c r="I25" s="139"/>
      <c r="J25" s="139"/>
      <c r="K25" s="139"/>
      <c r="L25" s="132" t="s">
        <v>283</v>
      </c>
      <c r="M25" s="133"/>
      <c r="N25" s="133"/>
      <c r="O25" s="133"/>
      <c r="P25" s="134"/>
      <c r="Q25" s="136"/>
      <c r="R25" s="137"/>
      <c r="S25" s="137"/>
      <c r="T25" s="138"/>
      <c r="U25" s="132"/>
      <c r="V25" s="133"/>
      <c r="W25" s="133"/>
      <c r="X25" s="133"/>
      <c r="Y25" s="134"/>
      <c r="Z25" s="132"/>
      <c r="AA25" s="133"/>
      <c r="AB25" s="133"/>
      <c r="AC25" s="134"/>
      <c r="AD25" s="152" t="str">
        <f>IF(ISBLANK(Z25),"",U25-Z25)</f>
        <v/>
      </c>
      <c r="AE25" s="153"/>
      <c r="AF25" s="153"/>
      <c r="AG25" s="154"/>
      <c r="AH25" s="129" t="str">
        <f>IF(ISBLANK(U25),"",(AD25/U25)*100)</f>
        <v/>
      </c>
      <c r="AI25" s="130"/>
      <c r="AJ25" s="130"/>
      <c r="AK25" s="131"/>
      <c r="AL25" s="96"/>
      <c r="AM25" s="94"/>
    </row>
    <row r="26" spans="1:39" s="31" customFormat="1" ht="14.1" customHeight="1" x14ac:dyDescent="0.2">
      <c r="A26" s="94"/>
      <c r="B26" s="95"/>
      <c r="C26" s="137" t="s">
        <v>230</v>
      </c>
      <c r="D26" s="137"/>
      <c r="E26" s="137"/>
      <c r="F26" s="138"/>
      <c r="G26" s="132"/>
      <c r="H26" s="133"/>
      <c r="I26" s="133"/>
      <c r="J26" s="133"/>
      <c r="K26" s="134"/>
      <c r="L26" s="132" t="s">
        <v>285</v>
      </c>
      <c r="M26" s="133"/>
      <c r="N26" s="133"/>
      <c r="O26" s="133"/>
      <c r="P26" s="134"/>
      <c r="Q26" s="136" t="s">
        <v>279</v>
      </c>
      <c r="R26" s="137"/>
      <c r="S26" s="137"/>
      <c r="T26" s="138"/>
      <c r="U26" s="132"/>
      <c r="V26" s="133"/>
      <c r="W26" s="133"/>
      <c r="X26" s="133"/>
      <c r="Y26" s="134"/>
      <c r="Z26" s="132"/>
      <c r="AA26" s="133"/>
      <c r="AB26" s="133"/>
      <c r="AC26" s="134"/>
      <c r="AD26" s="152" t="str">
        <f t="shared" ref="AD26:AD31" si="0">IF(ISBLANK(Z26),"",U26-Z26)</f>
        <v/>
      </c>
      <c r="AE26" s="153"/>
      <c r="AF26" s="153"/>
      <c r="AG26" s="154"/>
      <c r="AH26" s="129" t="str">
        <f t="shared" ref="AH26:AH31" si="1">IF(ISBLANK(U26),"",(AD26/U26)*100)</f>
        <v/>
      </c>
      <c r="AI26" s="130"/>
      <c r="AJ26" s="130"/>
      <c r="AK26" s="131"/>
      <c r="AL26" s="96"/>
      <c r="AM26" s="94"/>
    </row>
    <row r="27" spans="1:39" s="31" customFormat="1" ht="14.1" customHeight="1" x14ac:dyDescent="0.2">
      <c r="A27" s="94"/>
      <c r="B27" s="95"/>
      <c r="C27" s="137" t="s">
        <v>13</v>
      </c>
      <c r="D27" s="137"/>
      <c r="E27" s="137"/>
      <c r="F27" s="138"/>
      <c r="G27" s="132"/>
      <c r="H27" s="133"/>
      <c r="I27" s="133"/>
      <c r="J27" s="133"/>
      <c r="K27" s="134"/>
      <c r="L27" s="132" t="s">
        <v>286</v>
      </c>
      <c r="M27" s="133"/>
      <c r="N27" s="133"/>
      <c r="O27" s="133"/>
      <c r="P27" s="134"/>
      <c r="Q27" s="136"/>
      <c r="R27" s="137"/>
      <c r="S27" s="137"/>
      <c r="T27" s="138"/>
      <c r="U27" s="132"/>
      <c r="V27" s="133"/>
      <c r="W27" s="133"/>
      <c r="X27" s="133"/>
      <c r="Y27" s="134"/>
      <c r="Z27" s="132"/>
      <c r="AA27" s="133"/>
      <c r="AB27" s="133"/>
      <c r="AC27" s="134"/>
      <c r="AD27" s="152" t="str">
        <f t="shared" si="0"/>
        <v/>
      </c>
      <c r="AE27" s="153"/>
      <c r="AF27" s="153"/>
      <c r="AG27" s="154"/>
      <c r="AH27" s="129" t="str">
        <f t="shared" si="1"/>
        <v/>
      </c>
      <c r="AI27" s="130"/>
      <c r="AJ27" s="130"/>
      <c r="AK27" s="131"/>
      <c r="AL27" s="96"/>
      <c r="AM27" s="94"/>
    </row>
    <row r="28" spans="1:39" s="31" customFormat="1" ht="14.1" customHeight="1" x14ac:dyDescent="0.2">
      <c r="A28" s="94"/>
      <c r="B28" s="95"/>
      <c r="C28" s="137" t="s">
        <v>14</v>
      </c>
      <c r="D28" s="137"/>
      <c r="E28" s="137"/>
      <c r="F28" s="138"/>
      <c r="G28" s="132"/>
      <c r="H28" s="133"/>
      <c r="I28" s="133"/>
      <c r="J28" s="133"/>
      <c r="K28" s="134"/>
      <c r="L28" s="132" t="s">
        <v>287</v>
      </c>
      <c r="M28" s="133"/>
      <c r="N28" s="133"/>
      <c r="O28" s="133"/>
      <c r="P28" s="134"/>
      <c r="Q28" s="136" t="s">
        <v>280</v>
      </c>
      <c r="R28" s="137"/>
      <c r="S28" s="137"/>
      <c r="T28" s="138"/>
      <c r="U28" s="132"/>
      <c r="V28" s="133"/>
      <c r="W28" s="133"/>
      <c r="X28" s="133"/>
      <c r="Y28" s="134"/>
      <c r="Z28" s="132"/>
      <c r="AA28" s="133"/>
      <c r="AB28" s="133"/>
      <c r="AC28" s="134"/>
      <c r="AD28" s="152" t="str">
        <f t="shared" si="0"/>
        <v/>
      </c>
      <c r="AE28" s="153"/>
      <c r="AF28" s="153"/>
      <c r="AG28" s="154"/>
      <c r="AH28" s="129" t="str">
        <f t="shared" si="1"/>
        <v/>
      </c>
      <c r="AI28" s="130"/>
      <c r="AJ28" s="130"/>
      <c r="AK28" s="131"/>
      <c r="AL28" s="96"/>
      <c r="AM28" s="94"/>
    </row>
    <row r="29" spans="1:39" s="31" customFormat="1" ht="14.1" customHeight="1" x14ac:dyDescent="0.2">
      <c r="A29" s="94"/>
      <c r="B29" s="95"/>
      <c r="C29" s="137" t="s">
        <v>231</v>
      </c>
      <c r="D29" s="137"/>
      <c r="E29" s="137"/>
      <c r="F29" s="138"/>
      <c r="G29" s="132"/>
      <c r="H29" s="133"/>
      <c r="I29" s="133"/>
      <c r="J29" s="133"/>
      <c r="K29" s="134"/>
      <c r="L29" s="132" t="s">
        <v>288</v>
      </c>
      <c r="M29" s="133"/>
      <c r="N29" s="133"/>
      <c r="O29" s="133"/>
      <c r="P29" s="134"/>
      <c r="Q29" s="136"/>
      <c r="R29" s="137"/>
      <c r="S29" s="137"/>
      <c r="T29" s="138"/>
      <c r="U29" s="132"/>
      <c r="V29" s="133"/>
      <c r="W29" s="133"/>
      <c r="X29" s="133"/>
      <c r="Y29" s="134"/>
      <c r="Z29" s="132"/>
      <c r="AA29" s="133"/>
      <c r="AB29" s="133"/>
      <c r="AC29" s="134"/>
      <c r="AD29" s="152" t="str">
        <f t="shared" si="0"/>
        <v/>
      </c>
      <c r="AE29" s="153"/>
      <c r="AF29" s="153"/>
      <c r="AG29" s="154"/>
      <c r="AH29" s="129" t="str">
        <f t="shared" si="1"/>
        <v/>
      </c>
      <c r="AI29" s="130"/>
      <c r="AJ29" s="130"/>
      <c r="AK29" s="131"/>
      <c r="AL29" s="96"/>
      <c r="AM29" s="94"/>
    </row>
    <row r="30" spans="1:39" s="31" customFormat="1" ht="14.25" customHeight="1" x14ac:dyDescent="0.2">
      <c r="A30" s="94"/>
      <c r="B30" s="95"/>
      <c r="C30" s="137" t="s">
        <v>277</v>
      </c>
      <c r="D30" s="137"/>
      <c r="E30" s="137"/>
      <c r="F30" s="138"/>
      <c r="G30" s="132"/>
      <c r="H30" s="133"/>
      <c r="I30" s="133"/>
      <c r="J30" s="133"/>
      <c r="K30" s="134"/>
      <c r="L30" s="132" t="s">
        <v>289</v>
      </c>
      <c r="M30" s="133"/>
      <c r="N30" s="133"/>
      <c r="O30" s="133"/>
      <c r="P30" s="134"/>
      <c r="Q30" s="136" t="s">
        <v>281</v>
      </c>
      <c r="R30" s="137"/>
      <c r="S30" s="137"/>
      <c r="T30" s="138"/>
      <c r="U30" s="132"/>
      <c r="V30" s="133"/>
      <c r="W30" s="133"/>
      <c r="X30" s="133"/>
      <c r="Y30" s="134"/>
      <c r="Z30" s="132"/>
      <c r="AA30" s="133"/>
      <c r="AB30" s="133"/>
      <c r="AC30" s="134"/>
      <c r="AD30" s="152" t="str">
        <f t="shared" si="0"/>
        <v/>
      </c>
      <c r="AE30" s="153"/>
      <c r="AF30" s="153"/>
      <c r="AG30" s="154"/>
      <c r="AH30" s="129" t="str">
        <f t="shared" si="1"/>
        <v/>
      </c>
      <c r="AI30" s="130"/>
      <c r="AJ30" s="130"/>
      <c r="AK30" s="131"/>
      <c r="AL30" s="96"/>
      <c r="AM30" s="94"/>
    </row>
    <row r="31" spans="1:39" s="31" customFormat="1" ht="14.1" customHeight="1" x14ac:dyDescent="0.2">
      <c r="A31" s="94"/>
      <c r="B31" s="95"/>
      <c r="C31" s="137" t="s">
        <v>15</v>
      </c>
      <c r="D31" s="137"/>
      <c r="E31" s="137"/>
      <c r="F31" s="138"/>
      <c r="G31" s="132"/>
      <c r="H31" s="133"/>
      <c r="I31" s="133"/>
      <c r="J31" s="133"/>
      <c r="K31" s="134"/>
      <c r="L31" s="132" t="s">
        <v>290</v>
      </c>
      <c r="M31" s="133"/>
      <c r="N31" s="133"/>
      <c r="O31" s="133"/>
      <c r="P31" s="134"/>
      <c r="Q31" s="136" t="s">
        <v>282</v>
      </c>
      <c r="R31" s="137"/>
      <c r="S31" s="137"/>
      <c r="T31" s="138"/>
      <c r="U31" s="132"/>
      <c r="V31" s="133"/>
      <c r="W31" s="133"/>
      <c r="X31" s="133"/>
      <c r="Y31" s="134"/>
      <c r="Z31" s="132"/>
      <c r="AA31" s="133"/>
      <c r="AB31" s="133"/>
      <c r="AC31" s="134"/>
      <c r="AD31" s="152" t="str">
        <f t="shared" si="0"/>
        <v/>
      </c>
      <c r="AE31" s="153"/>
      <c r="AF31" s="153"/>
      <c r="AG31" s="154"/>
      <c r="AH31" s="129" t="str">
        <f t="shared" si="1"/>
        <v/>
      </c>
      <c r="AI31" s="130"/>
      <c r="AJ31" s="130"/>
      <c r="AK31" s="131"/>
      <c r="AL31" s="96"/>
      <c r="AM31" s="94"/>
    </row>
    <row r="32" spans="1:39" s="31" customFormat="1" ht="14.25" customHeight="1" x14ac:dyDescent="0.2">
      <c r="A32" s="94"/>
      <c r="B32" s="95"/>
      <c r="C32" s="137" t="s">
        <v>299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96"/>
      <c r="AM32" s="94"/>
    </row>
    <row r="33" spans="1:39" s="31" customFormat="1" ht="14.1" customHeight="1" x14ac:dyDescent="0.2">
      <c r="A33" s="94"/>
      <c r="B33" s="95"/>
      <c r="C33" s="137" t="s">
        <v>297</v>
      </c>
      <c r="D33" s="137"/>
      <c r="E33" s="137"/>
      <c r="F33" s="138"/>
      <c r="G33" s="132"/>
      <c r="H33" s="133"/>
      <c r="I33" s="133"/>
      <c r="J33" s="133"/>
      <c r="K33" s="134"/>
      <c r="L33" s="132" t="s">
        <v>300</v>
      </c>
      <c r="M33" s="133"/>
      <c r="N33" s="133"/>
      <c r="O33" s="133"/>
      <c r="P33" s="134"/>
      <c r="Q33" s="137" t="s">
        <v>297</v>
      </c>
      <c r="R33" s="137"/>
      <c r="S33" s="137"/>
      <c r="T33" s="138"/>
      <c r="U33" s="132"/>
      <c r="V33" s="133"/>
      <c r="W33" s="133"/>
      <c r="X33" s="133"/>
      <c r="Y33" s="134"/>
      <c r="Z33" s="132"/>
      <c r="AA33" s="133"/>
      <c r="AB33" s="133"/>
      <c r="AC33" s="134"/>
      <c r="AD33" s="152" t="str">
        <f>IF(ISBLANK(Z33),"",U33-Z33)</f>
        <v/>
      </c>
      <c r="AE33" s="153"/>
      <c r="AF33" s="153"/>
      <c r="AG33" s="154"/>
      <c r="AH33" s="129" t="str">
        <f>IF(ISBLANK(U33),"",(AD33/U33)*100)</f>
        <v/>
      </c>
      <c r="AI33" s="130"/>
      <c r="AJ33" s="130"/>
      <c r="AK33" s="131"/>
      <c r="AL33" s="96"/>
      <c r="AM33" s="94"/>
    </row>
    <row r="34" spans="1:39" s="31" customFormat="1" ht="14.1" customHeight="1" x14ac:dyDescent="0.2">
      <c r="A34" s="94"/>
      <c r="B34" s="95"/>
      <c r="C34" s="137" t="s">
        <v>296</v>
      </c>
      <c r="D34" s="137"/>
      <c r="E34" s="137"/>
      <c r="F34" s="138"/>
      <c r="G34" s="132"/>
      <c r="H34" s="133"/>
      <c r="I34" s="133"/>
      <c r="J34" s="133"/>
      <c r="K34" s="134"/>
      <c r="L34" s="132" t="s">
        <v>300</v>
      </c>
      <c r="M34" s="133"/>
      <c r="N34" s="133"/>
      <c r="O34" s="133"/>
      <c r="P34" s="134"/>
      <c r="Q34" s="137" t="s">
        <v>296</v>
      </c>
      <c r="R34" s="137"/>
      <c r="S34" s="137"/>
      <c r="T34" s="138"/>
      <c r="U34" s="132"/>
      <c r="V34" s="133"/>
      <c r="W34" s="133"/>
      <c r="X34" s="133"/>
      <c r="Y34" s="134"/>
      <c r="Z34" s="132"/>
      <c r="AA34" s="133"/>
      <c r="AB34" s="133"/>
      <c r="AC34" s="134"/>
      <c r="AD34" s="152" t="str">
        <f t="shared" ref="AD34:AD37" si="2">IF(ISBLANK(Z34),"",U34-Z34)</f>
        <v/>
      </c>
      <c r="AE34" s="153"/>
      <c r="AF34" s="153"/>
      <c r="AG34" s="154"/>
      <c r="AH34" s="129" t="str">
        <f t="shared" ref="AH34:AH37" si="3">IF(ISBLANK(U34),"",(AD34/U34)*100)</f>
        <v/>
      </c>
      <c r="AI34" s="130"/>
      <c r="AJ34" s="130"/>
      <c r="AK34" s="131"/>
      <c r="AL34" s="96"/>
      <c r="AM34" s="94"/>
    </row>
    <row r="35" spans="1:39" s="32" customFormat="1" x14ac:dyDescent="0.2">
      <c r="A35" s="98"/>
      <c r="B35" s="95"/>
      <c r="C35" s="137" t="s">
        <v>295</v>
      </c>
      <c r="D35" s="137"/>
      <c r="E35" s="137"/>
      <c r="F35" s="138"/>
      <c r="G35" s="152"/>
      <c r="H35" s="153"/>
      <c r="I35" s="153"/>
      <c r="J35" s="153"/>
      <c r="K35" s="154"/>
      <c r="L35" s="132" t="s">
        <v>300</v>
      </c>
      <c r="M35" s="133"/>
      <c r="N35" s="133"/>
      <c r="O35" s="133"/>
      <c r="P35" s="134"/>
      <c r="Q35" s="137" t="s">
        <v>295</v>
      </c>
      <c r="R35" s="137"/>
      <c r="S35" s="137"/>
      <c r="T35" s="138"/>
      <c r="U35" s="132"/>
      <c r="V35" s="133"/>
      <c r="W35" s="133"/>
      <c r="X35" s="133"/>
      <c r="Y35" s="134"/>
      <c r="Z35" s="132"/>
      <c r="AA35" s="133"/>
      <c r="AB35" s="133"/>
      <c r="AC35" s="134"/>
      <c r="AD35" s="152" t="str">
        <f t="shared" si="2"/>
        <v/>
      </c>
      <c r="AE35" s="153"/>
      <c r="AF35" s="153"/>
      <c r="AG35" s="154"/>
      <c r="AH35" s="129" t="str">
        <f t="shared" si="3"/>
        <v/>
      </c>
      <c r="AI35" s="130"/>
      <c r="AJ35" s="130"/>
      <c r="AK35" s="131"/>
      <c r="AL35" s="96"/>
      <c r="AM35" s="98"/>
    </row>
    <row r="36" spans="1:39" s="32" customFormat="1" ht="14.25" customHeight="1" x14ac:dyDescent="0.2">
      <c r="A36" s="98"/>
      <c r="B36" s="95"/>
      <c r="C36" s="137" t="s">
        <v>294</v>
      </c>
      <c r="D36" s="137"/>
      <c r="E36" s="137"/>
      <c r="F36" s="138"/>
      <c r="G36" s="152"/>
      <c r="H36" s="153"/>
      <c r="I36" s="153"/>
      <c r="J36" s="153"/>
      <c r="K36" s="154"/>
      <c r="L36" s="132" t="s">
        <v>300</v>
      </c>
      <c r="M36" s="133"/>
      <c r="N36" s="133"/>
      <c r="O36" s="133"/>
      <c r="P36" s="134"/>
      <c r="Q36" s="137" t="s">
        <v>294</v>
      </c>
      <c r="R36" s="137"/>
      <c r="S36" s="137"/>
      <c r="T36" s="138"/>
      <c r="U36" s="132"/>
      <c r="V36" s="133"/>
      <c r="W36" s="133"/>
      <c r="X36" s="133"/>
      <c r="Y36" s="134"/>
      <c r="Z36" s="132"/>
      <c r="AA36" s="133"/>
      <c r="AB36" s="133"/>
      <c r="AC36" s="134"/>
      <c r="AD36" s="152" t="str">
        <f t="shared" si="2"/>
        <v/>
      </c>
      <c r="AE36" s="153"/>
      <c r="AF36" s="153"/>
      <c r="AG36" s="154"/>
      <c r="AH36" s="129" t="str">
        <f t="shared" si="3"/>
        <v/>
      </c>
      <c r="AI36" s="130"/>
      <c r="AJ36" s="130"/>
      <c r="AK36" s="131"/>
      <c r="AL36" s="96"/>
      <c r="AM36" s="98"/>
    </row>
    <row r="37" spans="1:39" s="32" customFormat="1" ht="14.25" customHeight="1" x14ac:dyDescent="0.2">
      <c r="A37" s="98"/>
      <c r="B37" s="95"/>
      <c r="C37" s="137" t="s">
        <v>293</v>
      </c>
      <c r="D37" s="137"/>
      <c r="E37" s="137"/>
      <c r="F37" s="138"/>
      <c r="G37" s="152"/>
      <c r="H37" s="153"/>
      <c r="I37" s="153"/>
      <c r="J37" s="153"/>
      <c r="K37" s="154"/>
      <c r="L37" s="132" t="s">
        <v>300</v>
      </c>
      <c r="M37" s="133"/>
      <c r="N37" s="133"/>
      <c r="O37" s="133"/>
      <c r="P37" s="134"/>
      <c r="Q37" s="137" t="s">
        <v>293</v>
      </c>
      <c r="R37" s="137"/>
      <c r="S37" s="137"/>
      <c r="T37" s="138"/>
      <c r="U37" s="132"/>
      <c r="V37" s="133"/>
      <c r="W37" s="133"/>
      <c r="X37" s="133"/>
      <c r="Y37" s="134"/>
      <c r="Z37" s="132"/>
      <c r="AA37" s="133"/>
      <c r="AB37" s="133"/>
      <c r="AC37" s="134"/>
      <c r="AD37" s="152" t="str">
        <f t="shared" si="2"/>
        <v/>
      </c>
      <c r="AE37" s="153"/>
      <c r="AF37" s="153"/>
      <c r="AG37" s="154"/>
      <c r="AH37" s="129" t="str">
        <f t="shared" si="3"/>
        <v/>
      </c>
      <c r="AI37" s="130"/>
      <c r="AJ37" s="130"/>
      <c r="AK37" s="131"/>
      <c r="AL37" s="96"/>
      <c r="AM37" s="98"/>
    </row>
    <row r="38" spans="1:39" s="31" customFormat="1" ht="18" customHeight="1" x14ac:dyDescent="0.2">
      <c r="A38" s="94"/>
      <c r="B38" s="95"/>
      <c r="C38" s="153"/>
      <c r="D38" s="153"/>
      <c r="E38" s="153"/>
      <c r="F38" s="154"/>
      <c r="G38" s="152"/>
      <c r="H38" s="153"/>
      <c r="I38" s="153"/>
      <c r="J38" s="153"/>
      <c r="K38" s="154"/>
      <c r="L38" s="152"/>
      <c r="M38" s="153"/>
      <c r="N38" s="153"/>
      <c r="O38" s="153"/>
      <c r="P38" s="154"/>
      <c r="Q38" s="132"/>
      <c r="R38" s="133"/>
      <c r="S38" s="133"/>
      <c r="T38" s="134"/>
      <c r="U38" s="132"/>
      <c r="V38" s="133"/>
      <c r="W38" s="133"/>
      <c r="X38" s="133"/>
      <c r="Y38" s="134"/>
      <c r="Z38" s="132"/>
      <c r="AA38" s="133"/>
      <c r="AB38" s="133"/>
      <c r="AC38" s="134"/>
      <c r="AD38" s="164" t="s">
        <v>278</v>
      </c>
      <c r="AE38" s="165"/>
      <c r="AF38" s="165"/>
      <c r="AG38" s="166"/>
      <c r="AH38" s="129" t="str">
        <f>IF(COUNT(AH25:AK31,AH33:AK37)&gt;0, AVERAGE(AH25:AK31,AH33:AK37), " ")</f>
        <v xml:space="preserve"> </v>
      </c>
      <c r="AI38" s="130"/>
      <c r="AJ38" s="130"/>
      <c r="AK38" s="131"/>
      <c r="AL38" s="96"/>
      <c r="AM38" s="94"/>
    </row>
    <row r="39" spans="1:39" s="31" customFormat="1" ht="18" customHeight="1" thickBot="1" x14ac:dyDescent="0.25">
      <c r="A39" s="94"/>
      <c r="B39" s="95"/>
      <c r="C39" s="162"/>
      <c r="D39" s="162"/>
      <c r="E39" s="162"/>
      <c r="F39" s="163"/>
      <c r="G39" s="161"/>
      <c r="H39" s="162"/>
      <c r="I39" s="162"/>
      <c r="J39" s="162"/>
      <c r="K39" s="163"/>
      <c r="L39" s="161"/>
      <c r="M39" s="162"/>
      <c r="N39" s="162"/>
      <c r="O39" s="162"/>
      <c r="P39" s="163"/>
      <c r="Q39" s="161"/>
      <c r="R39" s="162"/>
      <c r="S39" s="162"/>
      <c r="T39" s="162"/>
      <c r="U39" s="161"/>
      <c r="V39" s="162"/>
      <c r="W39" s="162"/>
      <c r="X39" s="162"/>
      <c r="Y39" s="163"/>
      <c r="Z39" s="161"/>
      <c r="AA39" s="162"/>
      <c r="AB39" s="162"/>
      <c r="AC39" s="162"/>
      <c r="AD39" s="161" t="s">
        <v>238</v>
      </c>
      <c r="AE39" s="162"/>
      <c r="AF39" s="162"/>
      <c r="AG39" s="163"/>
      <c r="AH39" s="170" t="str">
        <f>IF(AH38=" "," ",100-AH38)</f>
        <v xml:space="preserve"> </v>
      </c>
      <c r="AI39" s="171"/>
      <c r="AJ39" s="171"/>
      <c r="AK39" s="172"/>
      <c r="AL39" s="96"/>
      <c r="AM39" s="94"/>
    </row>
    <row r="40" spans="1:39" s="31" customFormat="1" ht="14.1" customHeight="1" thickTop="1" x14ac:dyDescent="0.2">
      <c r="A40" s="94"/>
      <c r="B40" s="95"/>
      <c r="C40" s="99" t="s">
        <v>291</v>
      </c>
      <c r="D40" s="102"/>
      <c r="E40" s="102"/>
      <c r="F40" s="102"/>
      <c r="G40" s="102"/>
      <c r="H40" s="124"/>
      <c r="I40" s="124"/>
      <c r="J40" s="124"/>
      <c r="K40" s="124"/>
      <c r="L40" s="124"/>
      <c r="M40" s="124"/>
      <c r="N40" s="102"/>
      <c r="O40" s="167"/>
      <c r="P40" s="167"/>
      <c r="Q40" s="167"/>
      <c r="R40" s="167"/>
      <c r="S40" s="167"/>
      <c r="T40" s="106"/>
      <c r="U40" s="122"/>
      <c r="V40" s="122"/>
      <c r="W40" s="122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96"/>
      <c r="AM40" s="94"/>
    </row>
    <row r="41" spans="1:39" s="31" customFormat="1" ht="14.1" customHeight="1" x14ac:dyDescent="0.2">
      <c r="A41" s="94"/>
      <c r="B41" s="95"/>
      <c r="C41" s="99" t="s">
        <v>292</v>
      </c>
      <c r="D41" s="102"/>
      <c r="E41" s="102"/>
      <c r="F41" s="102"/>
      <c r="G41" s="102"/>
      <c r="H41" s="124"/>
      <c r="I41" s="124"/>
      <c r="J41" s="124"/>
      <c r="K41" s="124"/>
      <c r="L41" s="124"/>
      <c r="M41" s="124"/>
      <c r="N41" s="102"/>
      <c r="O41" s="168"/>
      <c r="P41" s="168"/>
      <c r="Q41" s="168"/>
      <c r="R41" s="168"/>
      <c r="S41" s="168"/>
      <c r="T41" s="106"/>
      <c r="U41" s="122"/>
      <c r="V41" s="122"/>
      <c r="W41" s="122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96"/>
      <c r="AM41" s="94"/>
    </row>
    <row r="42" spans="1:39" s="32" customFormat="1" x14ac:dyDescent="0.2">
      <c r="A42" s="98"/>
      <c r="B42" s="95"/>
      <c r="C42" s="99" t="s">
        <v>249</v>
      </c>
      <c r="D42" s="102"/>
      <c r="E42" s="102"/>
      <c r="F42" s="102"/>
      <c r="G42" s="102"/>
      <c r="H42" s="102"/>
      <c r="I42" s="102"/>
      <c r="J42" s="118"/>
      <c r="K42" s="118"/>
      <c r="L42" s="118"/>
      <c r="M42" s="118"/>
      <c r="N42" s="102"/>
      <c r="O42" s="169"/>
      <c r="P42" s="169"/>
      <c r="Q42" s="169"/>
      <c r="R42" s="120"/>
      <c r="S42" s="125" t="s">
        <v>260</v>
      </c>
      <c r="T42" s="106"/>
      <c r="U42" s="122"/>
      <c r="V42" s="122"/>
      <c r="W42" s="122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96"/>
      <c r="AM42" s="98"/>
    </row>
    <row r="43" spans="1:39" s="31" customFormat="1" ht="14.25" customHeight="1" x14ac:dyDescent="0.2">
      <c r="A43" s="94"/>
      <c r="B43" s="95"/>
      <c r="C43" s="99" t="s">
        <v>247</v>
      </c>
      <c r="D43" s="100"/>
      <c r="E43" s="103"/>
      <c r="F43" s="117"/>
      <c r="G43" s="117"/>
      <c r="H43" s="117"/>
      <c r="I43" s="117"/>
      <c r="J43" s="117"/>
      <c r="K43" s="117"/>
      <c r="L43" s="117"/>
      <c r="M43" s="117"/>
      <c r="N43" s="100"/>
      <c r="O43" s="169"/>
      <c r="P43" s="169"/>
      <c r="Q43" s="169"/>
      <c r="R43" s="169"/>
      <c r="S43" s="100" t="s">
        <v>246</v>
      </c>
      <c r="T43" s="106"/>
      <c r="U43" s="122"/>
      <c r="V43" s="122"/>
      <c r="W43" s="122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96"/>
      <c r="AM43" s="94"/>
    </row>
    <row r="44" spans="1:39" s="31" customFormat="1" ht="14.1" customHeight="1" x14ac:dyDescent="0.2">
      <c r="A44" s="94"/>
      <c r="B44" s="95"/>
      <c r="C44" s="99" t="s">
        <v>245</v>
      </c>
      <c r="D44" s="100"/>
      <c r="E44" s="100"/>
      <c r="F44" s="116"/>
      <c r="G44" s="116"/>
      <c r="H44" s="116"/>
      <c r="I44" s="116"/>
      <c r="J44" s="116"/>
      <c r="K44" s="116"/>
      <c r="L44" s="116"/>
      <c r="M44" s="116"/>
      <c r="N44" s="121"/>
      <c r="O44" s="168"/>
      <c r="P44" s="168"/>
      <c r="Q44" s="168"/>
      <c r="R44" s="168"/>
      <c r="S44" s="101" t="s">
        <v>246</v>
      </c>
      <c r="T44" s="119"/>
      <c r="U44" s="122"/>
      <c r="V44" s="122"/>
      <c r="W44" s="122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96"/>
      <c r="AM44" s="94"/>
    </row>
    <row r="45" spans="1:39" s="31" customFormat="1" ht="7.35" customHeight="1" thickBot="1" x14ac:dyDescent="0.25">
      <c r="A45" s="94"/>
      <c r="B45" s="95"/>
      <c r="C45" s="104"/>
      <c r="D45" s="104"/>
      <c r="E45" s="104"/>
      <c r="F45" s="104"/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96"/>
      <c r="AM45" s="94"/>
    </row>
    <row r="46" spans="1:39" s="32" customFormat="1" ht="13.5" thickTop="1" x14ac:dyDescent="0.2">
      <c r="A46" s="98"/>
      <c r="B46" s="95"/>
      <c r="C46" s="106"/>
      <c r="D46" s="106"/>
      <c r="E46" s="106"/>
      <c r="F46" s="106"/>
      <c r="G46" s="106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6"/>
      <c r="AM46" s="98"/>
    </row>
    <row r="47" spans="1:39" s="32" customFormat="1" ht="14.1" customHeight="1" x14ac:dyDescent="0.2">
      <c r="A47" s="98"/>
      <c r="B47" s="95"/>
      <c r="C47" s="115" t="s">
        <v>257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 t="s">
        <v>256</v>
      </c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96"/>
      <c r="AM47" s="98"/>
    </row>
    <row r="48" spans="1:39" s="32" customFormat="1" ht="14.1" customHeight="1" x14ac:dyDescent="0.2">
      <c r="A48" s="98"/>
      <c r="B48" s="95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96"/>
      <c r="AM48" s="98"/>
    </row>
    <row r="49" spans="1:39" s="31" customFormat="1" ht="14.1" customHeight="1" x14ac:dyDescent="0.2">
      <c r="A49" s="94"/>
      <c r="B49" s="95"/>
      <c r="C49" s="106"/>
      <c r="D49" s="106"/>
      <c r="E49" s="106"/>
      <c r="F49" s="106"/>
      <c r="G49" s="106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6"/>
      <c r="AM49" s="94"/>
    </row>
    <row r="50" spans="1:39" s="31" customFormat="1" ht="14.1" customHeight="1" x14ac:dyDescent="0.2">
      <c r="A50" s="94"/>
      <c r="B50" s="95"/>
      <c r="C50" s="106"/>
      <c r="D50" s="106"/>
      <c r="E50" s="106"/>
      <c r="F50" s="106"/>
      <c r="G50" s="106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6"/>
      <c r="AM50" s="94"/>
    </row>
    <row r="51" spans="1:39" s="31" customFormat="1" ht="14.1" customHeight="1" x14ac:dyDescent="0.2">
      <c r="A51" s="94"/>
      <c r="B51" s="95"/>
      <c r="C51" s="107"/>
      <c r="D51" s="108"/>
      <c r="E51" s="108"/>
      <c r="F51" s="108"/>
      <c r="G51" s="108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6"/>
      <c r="AM51" s="94"/>
    </row>
    <row r="52" spans="1:39" s="31" customFormat="1" ht="14.1" customHeight="1" x14ac:dyDescent="0.2">
      <c r="A52" s="94"/>
      <c r="B52" s="95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97"/>
      <c r="T52" s="9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96"/>
      <c r="AM52" s="94"/>
    </row>
    <row r="53" spans="1:39" s="27" customFormat="1" ht="14.1" customHeight="1" x14ac:dyDescent="0.2">
      <c r="A53" s="85"/>
      <c r="B53" s="86"/>
      <c r="C53" s="159" t="s">
        <v>258</v>
      </c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69"/>
      <c r="T53" s="6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90"/>
      <c r="AM53" s="85"/>
    </row>
    <row r="54" spans="1:39" s="27" customFormat="1" ht="14.1" customHeight="1" x14ac:dyDescent="0.2">
      <c r="A54" s="85"/>
      <c r="B54" s="86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69"/>
      <c r="T54" s="6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90"/>
      <c r="AM54" s="85"/>
    </row>
    <row r="55" spans="1:39" ht="0.95" customHeight="1" x14ac:dyDescent="0.2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2"/>
    </row>
    <row r="56" spans="1:39" x14ac:dyDescent="0.2"/>
  </sheetData>
  <sheetProtection algorithmName="SHA-512" hashValue="+/BPGDZPIy/neTs7U3JLjVgD9lf8LR5txwp7daPCbSOuhHshQww61DDX3tjRfvgFHnw7ewBUEy4aQjzTUscpZw==" saltValue="pjb1kWM08zCXm++SwI+qqw==" spinCount="100000" sheet="1" objects="1" scenarios="1"/>
  <mergeCells count="178">
    <mergeCell ref="O40:S40"/>
    <mergeCell ref="O41:S41"/>
    <mergeCell ref="O42:Q42"/>
    <mergeCell ref="O43:R43"/>
    <mergeCell ref="O44:R44"/>
    <mergeCell ref="AH28:AK28"/>
    <mergeCell ref="AH29:AK29"/>
    <mergeCell ref="AH30:AK30"/>
    <mergeCell ref="AH31:AK31"/>
    <mergeCell ref="AH37:AK37"/>
    <mergeCell ref="Q37:T37"/>
    <mergeCell ref="L34:P34"/>
    <mergeCell ref="L35:P35"/>
    <mergeCell ref="L36:P36"/>
    <mergeCell ref="L37:P37"/>
    <mergeCell ref="L38:P38"/>
    <mergeCell ref="Q34:T34"/>
    <mergeCell ref="Q35:T35"/>
    <mergeCell ref="Q36:T36"/>
    <mergeCell ref="AH39:AK39"/>
    <mergeCell ref="Z39:AC39"/>
    <mergeCell ref="L28:P28"/>
    <mergeCell ref="C24:AK24"/>
    <mergeCell ref="C32:AK32"/>
    <mergeCell ref="Q38:T38"/>
    <mergeCell ref="Q39:T39"/>
    <mergeCell ref="C39:F39"/>
    <mergeCell ref="G39:K39"/>
    <mergeCell ref="L39:P39"/>
    <mergeCell ref="L33:P33"/>
    <mergeCell ref="AD39:AG39"/>
    <mergeCell ref="U26:Y26"/>
    <mergeCell ref="U27:Y27"/>
    <mergeCell ref="U31:Y31"/>
    <mergeCell ref="U33:Y33"/>
    <mergeCell ref="U39:Y39"/>
    <mergeCell ref="AD38:AG38"/>
    <mergeCell ref="C29:F29"/>
    <mergeCell ref="C31:F31"/>
    <mergeCell ref="G28:K28"/>
    <mergeCell ref="G29:K29"/>
    <mergeCell ref="G31:K31"/>
    <mergeCell ref="L31:P31"/>
    <mergeCell ref="Q31:T31"/>
    <mergeCell ref="Z31:AC31"/>
    <mergeCell ref="AD31:AG31"/>
    <mergeCell ref="AH26:AK26"/>
    <mergeCell ref="AH27:AK27"/>
    <mergeCell ref="U37:Y37"/>
    <mergeCell ref="U38:Y38"/>
    <mergeCell ref="Z34:AC34"/>
    <mergeCell ref="Z35:AC35"/>
    <mergeCell ref="Z36:AC36"/>
    <mergeCell ref="Z37:AC37"/>
    <mergeCell ref="Z38:AC38"/>
    <mergeCell ref="AD34:AG34"/>
    <mergeCell ref="AD35:AG35"/>
    <mergeCell ref="AD36:AG36"/>
    <mergeCell ref="AD37:AG37"/>
    <mergeCell ref="AD28:AG28"/>
    <mergeCell ref="AD29:AG29"/>
    <mergeCell ref="AD30:AG30"/>
    <mergeCell ref="Z26:AC26"/>
    <mergeCell ref="Z27:AC27"/>
    <mergeCell ref="Z28:AC28"/>
    <mergeCell ref="Z29:AC29"/>
    <mergeCell ref="C35:F35"/>
    <mergeCell ref="C36:F36"/>
    <mergeCell ref="C37:F37"/>
    <mergeCell ref="C38:F38"/>
    <mergeCell ref="G34:K34"/>
    <mergeCell ref="G35:K35"/>
    <mergeCell ref="G36:K36"/>
    <mergeCell ref="G37:K37"/>
    <mergeCell ref="G38:K38"/>
    <mergeCell ref="G26:K26"/>
    <mergeCell ref="C53:R53"/>
    <mergeCell ref="C52:R52"/>
    <mergeCell ref="U52:AK52"/>
    <mergeCell ref="U53:AK53"/>
    <mergeCell ref="C33:F33"/>
    <mergeCell ref="G33:K33"/>
    <mergeCell ref="Z33:AC33"/>
    <mergeCell ref="AH36:AK36"/>
    <mergeCell ref="AH33:AK33"/>
    <mergeCell ref="AD33:AG33"/>
    <mergeCell ref="Z30:AC30"/>
    <mergeCell ref="G30:K30"/>
    <mergeCell ref="U30:Y30"/>
    <mergeCell ref="U34:Y34"/>
    <mergeCell ref="U35:Y35"/>
    <mergeCell ref="U36:Y36"/>
    <mergeCell ref="AH34:AK34"/>
    <mergeCell ref="AH35:AK35"/>
    <mergeCell ref="Q33:T33"/>
    <mergeCell ref="AD26:AG26"/>
    <mergeCell ref="AD27:AG27"/>
    <mergeCell ref="C34:F34"/>
    <mergeCell ref="C27:F27"/>
    <mergeCell ref="C28:F28"/>
    <mergeCell ref="C30:F30"/>
    <mergeCell ref="G27:K27"/>
    <mergeCell ref="C16:E16"/>
    <mergeCell ref="M17:P17"/>
    <mergeCell ref="AD25:AG25"/>
    <mergeCell ref="Z25:AC25"/>
    <mergeCell ref="U25:Y25"/>
    <mergeCell ref="C20:Q20"/>
    <mergeCell ref="AC18:AK18"/>
    <mergeCell ref="C25:F25"/>
    <mergeCell ref="F17:K17"/>
    <mergeCell ref="F18:V18"/>
    <mergeCell ref="AH23:AK23"/>
    <mergeCell ref="AD23:AG23"/>
    <mergeCell ref="Z23:AC23"/>
    <mergeCell ref="U23:Y23"/>
    <mergeCell ref="L23:P23"/>
    <mergeCell ref="C21:I21"/>
    <mergeCell ref="X18:AB18"/>
    <mergeCell ref="X19:AB19"/>
    <mergeCell ref="C18:E18"/>
    <mergeCell ref="L27:P27"/>
    <mergeCell ref="C17:E17"/>
    <mergeCell ref="X17:AB17"/>
    <mergeCell ref="Q17:V17"/>
    <mergeCell ref="C14:F14"/>
    <mergeCell ref="U12:W12"/>
    <mergeCell ref="J12:S12"/>
    <mergeCell ref="G13:AK13"/>
    <mergeCell ref="AI12:AK12"/>
    <mergeCell ref="C12:I12"/>
    <mergeCell ref="C13:F13"/>
    <mergeCell ref="AC14:AK14"/>
    <mergeCell ref="Q14:V14"/>
    <mergeCell ref="AC17:AK17"/>
    <mergeCell ref="AC16:AK16"/>
    <mergeCell ref="X16:AB16"/>
    <mergeCell ref="F16:V16"/>
    <mergeCell ref="C3:AK3"/>
    <mergeCell ref="C4:AK4"/>
    <mergeCell ref="C5:AK5"/>
    <mergeCell ref="C6:AK6"/>
    <mergeCell ref="X14:AB14"/>
    <mergeCell ref="X15:AB15"/>
    <mergeCell ref="G14:K14"/>
    <mergeCell ref="X12:AD12"/>
    <mergeCell ref="AF12:AH12"/>
    <mergeCell ref="G15:K15"/>
    <mergeCell ref="C15:F15"/>
    <mergeCell ref="AC15:AK15"/>
    <mergeCell ref="Q15:V15"/>
    <mergeCell ref="C7:AK7"/>
    <mergeCell ref="C8:AK8"/>
    <mergeCell ref="C10:AK10"/>
    <mergeCell ref="C19:H19"/>
    <mergeCell ref="J21:AK21"/>
    <mergeCell ref="AC19:AK19"/>
    <mergeCell ref="AH38:AK38"/>
    <mergeCell ref="AH25:AK25"/>
    <mergeCell ref="L29:P29"/>
    <mergeCell ref="L30:P30"/>
    <mergeCell ref="Q23:T23"/>
    <mergeCell ref="Q25:T25"/>
    <mergeCell ref="Q26:T26"/>
    <mergeCell ref="Q27:T27"/>
    <mergeCell ref="Q28:T28"/>
    <mergeCell ref="Q29:T29"/>
    <mergeCell ref="Q30:T30"/>
    <mergeCell ref="U28:Y28"/>
    <mergeCell ref="U29:Y29"/>
    <mergeCell ref="L25:P25"/>
    <mergeCell ref="L26:P26"/>
    <mergeCell ref="G25:K25"/>
    <mergeCell ref="G23:K23"/>
    <mergeCell ref="I19:V19"/>
    <mergeCell ref="R20:AK20"/>
    <mergeCell ref="C23:F23"/>
    <mergeCell ref="C26:F26"/>
  </mergeCells>
  <phoneticPr fontId="0" type="noConversion"/>
  <dataValidations xWindow="612" yWindow="266" count="2">
    <dataValidation allowBlank="1" showInputMessage="1" showErrorMessage="1" promptTitle="Date Format" prompt="DD-MMM-YY" sqref="AC14:AK16" xr:uid="{00000000-0002-0000-0100-000000000000}"/>
    <dataValidation allowBlank="1" showInputMessage="1" showErrorMessage="1" promptTitle="Region" prompt="Automatic when county is selected" sqref="AI12:AK12" xr:uid="{00000000-0002-0000-0100-000001000000}"/>
  </dataValidations>
  <printOptions horizontalCentered="1"/>
  <pageMargins left="0" right="0" top="0" bottom="0" header="0" footer="0"/>
  <pageSetup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defaultSize="0" print="0" autoLine="0" autoPict="0">
                <anchor moveWithCells="1">
                  <from>
                    <xdr:col>15</xdr:col>
                    <xdr:colOff>142875</xdr:colOff>
                    <xdr:row>15</xdr:row>
                    <xdr:rowOff>161925</xdr:rowOff>
                  </from>
                  <to>
                    <xdr:col>22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6</xdr:col>
                    <xdr:colOff>171450</xdr:colOff>
                    <xdr:row>46</xdr:row>
                    <xdr:rowOff>47625</xdr:rowOff>
                  </from>
                  <to>
                    <xdr:col>12</xdr:col>
                    <xdr:colOff>142875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45</xdr:row>
                    <xdr:rowOff>19050</xdr:rowOff>
                  </from>
                  <to>
                    <xdr:col>11</xdr:col>
                    <xdr:colOff>171450</xdr:colOff>
                    <xdr:row>46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55"/>
  <sheetViews>
    <sheetView showGridLines="0" showRowColHeaders="0" topLeftCell="A22" workbookViewId="0">
      <selection activeCell="U51" sqref="U51:AK51"/>
    </sheetView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1:50" x14ac:dyDescent="0.2">
      <c r="A1" s="113"/>
    </row>
    <row r="2" spans="1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50" ht="71.25" customHeight="1" x14ac:dyDescent="0.2">
      <c r="B3" s="5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7"/>
    </row>
    <row r="4" spans="1:50" s="11" customFormat="1" ht="15.75" x14ac:dyDescent="0.25">
      <c r="B4" s="8"/>
      <c r="C4" s="210" t="s">
        <v>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9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11" customFormat="1" ht="14.25" customHeight="1" x14ac:dyDescent="0.25">
      <c r="B5" s="8"/>
      <c r="C5" s="210" t="s">
        <v>1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9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11" customFormat="1" x14ac:dyDescent="0.2">
      <c r="B6" s="8"/>
      <c r="C6" s="211" t="s">
        <v>2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9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s="11" customFormat="1" ht="9.75" customHeight="1" x14ac:dyDescent="0.2">
      <c r="B7" s="8"/>
      <c r="C7" s="213" t="s">
        <v>3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s="11" customFormat="1" ht="9.75" customHeight="1" x14ac:dyDescent="0.2">
      <c r="B8" s="8"/>
      <c r="C8" s="213" t="s">
        <v>4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13"/>
    </row>
    <row r="9" spans="1:50" s="17" customFormat="1" ht="12.75" customHeight="1" x14ac:dyDescent="0.15">
      <c r="B9" s="14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2"/>
      <c r="AD9" s="12"/>
      <c r="AE9" s="12"/>
      <c r="AF9" s="12"/>
      <c r="AG9" s="12"/>
      <c r="AH9" s="12"/>
      <c r="AI9" s="12"/>
      <c r="AJ9" s="12"/>
      <c r="AK9" s="12"/>
      <c r="AL9" s="16"/>
    </row>
    <row r="10" spans="1:50" s="20" customFormat="1" ht="12.75" customHeight="1" x14ac:dyDescent="0.2">
      <c r="B10" s="18"/>
      <c r="C10" s="214" t="s">
        <v>262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19"/>
    </row>
    <row r="11" spans="1:50" x14ac:dyDescent="0.2">
      <c r="B11" s="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7"/>
    </row>
    <row r="12" spans="1:50" s="27" customFormat="1" ht="14.1" customHeight="1" x14ac:dyDescent="0.2">
      <c r="B12" s="22"/>
      <c r="C12" s="177" t="s">
        <v>9</v>
      </c>
      <c r="D12" s="177"/>
      <c r="E12" s="177"/>
      <c r="F12" s="177"/>
      <c r="G12" s="177"/>
      <c r="H12" s="177"/>
      <c r="I12" s="177"/>
      <c r="J12" s="179" t="s">
        <v>263</v>
      </c>
      <c r="K12" s="179"/>
      <c r="L12" s="179"/>
      <c r="M12" s="179"/>
      <c r="N12" s="179"/>
      <c r="O12" s="179"/>
      <c r="P12" s="179"/>
      <c r="Q12" s="179"/>
      <c r="R12" s="179"/>
      <c r="S12" s="179"/>
      <c r="T12" s="24"/>
      <c r="U12" s="177" t="s">
        <v>5</v>
      </c>
      <c r="V12" s="177"/>
      <c r="W12" s="177"/>
      <c r="X12" s="208" t="s">
        <v>264</v>
      </c>
      <c r="Y12" s="208"/>
      <c r="Z12" s="208"/>
      <c r="AA12" s="208"/>
      <c r="AB12" s="208"/>
      <c r="AC12" s="208"/>
      <c r="AD12" s="208"/>
      <c r="AE12" s="25"/>
      <c r="AF12" s="209" t="s">
        <v>8</v>
      </c>
      <c r="AG12" s="209"/>
      <c r="AH12" s="209"/>
      <c r="AI12" s="212">
        <v>2</v>
      </c>
      <c r="AJ12" s="212"/>
      <c r="AK12" s="212"/>
      <c r="AL12" s="26"/>
    </row>
    <row r="13" spans="1:50" s="27" customFormat="1" ht="14.1" customHeight="1" x14ac:dyDescent="0.2">
      <c r="B13" s="22"/>
      <c r="C13" s="177" t="s">
        <v>6</v>
      </c>
      <c r="D13" s="177"/>
      <c r="E13" s="177"/>
      <c r="F13" s="177"/>
      <c r="G13" s="179" t="s">
        <v>265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26"/>
    </row>
    <row r="14" spans="1:50" s="27" customFormat="1" ht="14.1" customHeight="1" x14ac:dyDescent="0.2">
      <c r="B14" s="22"/>
      <c r="C14" s="177" t="s">
        <v>10</v>
      </c>
      <c r="D14" s="177"/>
      <c r="E14" s="177"/>
      <c r="F14" s="177"/>
      <c r="G14" s="179" t="s">
        <v>266</v>
      </c>
      <c r="H14" s="179"/>
      <c r="I14" s="179"/>
      <c r="J14" s="179"/>
      <c r="K14" s="179"/>
      <c r="L14" s="23"/>
      <c r="M14" s="23" t="s">
        <v>220</v>
      </c>
      <c r="N14" s="23"/>
      <c r="O14" s="23"/>
      <c r="P14" s="23"/>
      <c r="Q14" s="179">
        <v>5678</v>
      </c>
      <c r="R14" s="179"/>
      <c r="S14" s="179"/>
      <c r="T14" s="179"/>
      <c r="U14" s="179"/>
      <c r="V14" s="179"/>
      <c r="W14" s="23"/>
      <c r="X14" s="177" t="s">
        <v>11</v>
      </c>
      <c r="Y14" s="177"/>
      <c r="Z14" s="177"/>
      <c r="AA14" s="177"/>
      <c r="AB14" s="177"/>
      <c r="AC14" s="178">
        <v>37771</v>
      </c>
      <c r="AD14" s="178"/>
      <c r="AE14" s="178"/>
      <c r="AF14" s="178"/>
      <c r="AG14" s="178"/>
      <c r="AH14" s="178"/>
      <c r="AI14" s="178"/>
      <c r="AJ14" s="178"/>
      <c r="AK14" s="178"/>
      <c r="AL14" s="26"/>
    </row>
    <row r="15" spans="1:50" s="27" customFormat="1" ht="14.1" customHeight="1" x14ac:dyDescent="0.2">
      <c r="B15" s="22"/>
      <c r="C15" s="177" t="s">
        <v>7</v>
      </c>
      <c r="D15" s="177"/>
      <c r="E15" s="177"/>
      <c r="F15" s="177"/>
      <c r="G15" s="179"/>
      <c r="H15" s="179"/>
      <c r="I15" s="179"/>
      <c r="J15" s="179"/>
      <c r="K15" s="179"/>
      <c r="L15" s="23"/>
      <c r="M15" s="23" t="s">
        <v>221</v>
      </c>
      <c r="N15" s="23"/>
      <c r="O15" s="23"/>
      <c r="P15" s="23"/>
      <c r="Q15" s="179"/>
      <c r="R15" s="179"/>
      <c r="S15" s="179"/>
      <c r="T15" s="179"/>
      <c r="U15" s="179"/>
      <c r="V15" s="179"/>
      <c r="W15" s="23"/>
      <c r="X15" s="177" t="s">
        <v>222</v>
      </c>
      <c r="Y15" s="177"/>
      <c r="Z15" s="177"/>
      <c r="AA15" s="177"/>
      <c r="AB15" s="177"/>
      <c r="AC15" s="178">
        <v>37784</v>
      </c>
      <c r="AD15" s="178"/>
      <c r="AE15" s="178"/>
      <c r="AF15" s="178"/>
      <c r="AG15" s="178"/>
      <c r="AH15" s="178"/>
      <c r="AI15" s="178"/>
      <c r="AJ15" s="178"/>
      <c r="AK15" s="178"/>
      <c r="AL15" s="26"/>
    </row>
    <row r="16" spans="1:50" s="27" customFormat="1" ht="14.1" customHeight="1" x14ac:dyDescent="0.2">
      <c r="B16" s="22"/>
      <c r="C16" s="177" t="s">
        <v>214</v>
      </c>
      <c r="D16" s="177"/>
      <c r="E16" s="177"/>
      <c r="F16" s="179" t="s">
        <v>270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23"/>
      <c r="X16" s="177" t="s">
        <v>12</v>
      </c>
      <c r="Y16" s="177"/>
      <c r="Z16" s="177"/>
      <c r="AA16" s="177"/>
      <c r="AB16" s="177"/>
      <c r="AC16" s="178">
        <v>37798</v>
      </c>
      <c r="AD16" s="178"/>
      <c r="AE16" s="178"/>
      <c r="AF16" s="178"/>
      <c r="AG16" s="178"/>
      <c r="AH16" s="178"/>
      <c r="AI16" s="178"/>
      <c r="AJ16" s="178"/>
      <c r="AK16" s="178"/>
      <c r="AL16" s="26"/>
    </row>
    <row r="17" spans="2:38" s="27" customFormat="1" ht="14.1" customHeight="1" x14ac:dyDescent="0.2">
      <c r="B17" s="22"/>
      <c r="C17" s="200" t="s">
        <v>215</v>
      </c>
      <c r="D17" s="200"/>
      <c r="E17" s="200"/>
      <c r="F17" s="179"/>
      <c r="G17" s="179"/>
      <c r="H17" s="179"/>
      <c r="I17" s="179"/>
      <c r="J17" s="179"/>
      <c r="K17" s="179"/>
      <c r="L17" s="36"/>
      <c r="M17" s="216" t="s">
        <v>261</v>
      </c>
      <c r="N17" s="216"/>
      <c r="O17" s="216"/>
      <c r="P17" s="216"/>
      <c r="Q17" s="201" t="s">
        <v>264</v>
      </c>
      <c r="R17" s="201"/>
      <c r="S17" s="201"/>
      <c r="T17" s="201"/>
      <c r="U17" s="201"/>
      <c r="V17" s="201"/>
      <c r="W17" s="23"/>
      <c r="X17" s="177" t="s">
        <v>223</v>
      </c>
      <c r="Y17" s="177"/>
      <c r="Z17" s="177"/>
      <c r="AA17" s="177"/>
      <c r="AB17" s="177"/>
      <c r="AC17" s="179" t="s">
        <v>267</v>
      </c>
      <c r="AD17" s="179"/>
      <c r="AE17" s="179"/>
      <c r="AF17" s="179"/>
      <c r="AG17" s="179"/>
      <c r="AH17" s="179"/>
      <c r="AI17" s="179"/>
      <c r="AJ17" s="179"/>
      <c r="AK17" s="179"/>
      <c r="AL17" s="26"/>
    </row>
    <row r="18" spans="2:38" s="27" customFormat="1" ht="14.1" customHeight="1" x14ac:dyDescent="0.2">
      <c r="B18" s="22"/>
      <c r="C18" s="200" t="s">
        <v>216</v>
      </c>
      <c r="D18" s="200"/>
      <c r="E18" s="200"/>
      <c r="F18" s="179" t="s">
        <v>271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23"/>
      <c r="X18" s="177" t="s">
        <v>224</v>
      </c>
      <c r="Y18" s="177"/>
      <c r="Z18" s="177"/>
      <c r="AA18" s="177"/>
      <c r="AB18" s="177"/>
      <c r="AC18" s="179" t="s">
        <v>268</v>
      </c>
      <c r="AD18" s="179"/>
      <c r="AE18" s="179"/>
      <c r="AF18" s="179"/>
      <c r="AG18" s="179"/>
      <c r="AH18" s="179"/>
      <c r="AI18" s="179"/>
      <c r="AJ18" s="179"/>
      <c r="AK18" s="179"/>
      <c r="AL18" s="26"/>
    </row>
    <row r="19" spans="2:38" s="27" customFormat="1" ht="14.1" customHeight="1" x14ac:dyDescent="0.2">
      <c r="B19" s="22"/>
      <c r="C19" s="200" t="s">
        <v>217</v>
      </c>
      <c r="D19" s="200"/>
      <c r="E19" s="200"/>
      <c r="F19" s="200"/>
      <c r="G19" s="200"/>
      <c r="H19" s="200"/>
      <c r="I19" s="179" t="s">
        <v>272</v>
      </c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23"/>
      <c r="X19" s="177" t="s">
        <v>225</v>
      </c>
      <c r="Y19" s="177"/>
      <c r="Z19" s="177"/>
      <c r="AA19" s="177"/>
      <c r="AB19" s="177"/>
      <c r="AC19" s="179" t="s">
        <v>269</v>
      </c>
      <c r="AD19" s="179"/>
      <c r="AE19" s="179"/>
      <c r="AF19" s="179"/>
      <c r="AG19" s="179"/>
      <c r="AH19" s="179"/>
      <c r="AI19" s="179"/>
      <c r="AJ19" s="179"/>
      <c r="AK19" s="179"/>
      <c r="AL19" s="26"/>
    </row>
    <row r="20" spans="2:38" s="27" customFormat="1" ht="14.1" customHeight="1" x14ac:dyDescent="0.2">
      <c r="B20" s="22"/>
      <c r="C20" s="200" t="s">
        <v>219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179" t="s">
        <v>273</v>
      </c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26"/>
    </row>
    <row r="21" spans="2:38" s="27" customFormat="1" ht="14.1" customHeight="1" x14ac:dyDescent="0.2">
      <c r="B21" s="22"/>
      <c r="C21" s="200" t="s">
        <v>218</v>
      </c>
      <c r="D21" s="200"/>
      <c r="E21" s="200"/>
      <c r="F21" s="200"/>
      <c r="G21" s="200"/>
      <c r="H21" s="200"/>
      <c r="I21" s="200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26"/>
    </row>
    <row r="22" spans="2:38" s="27" customFormat="1" ht="13.5" thickBot="1" x14ac:dyDescent="0.25">
      <c r="B22" s="22"/>
      <c r="C22" s="23"/>
      <c r="D22" s="23"/>
      <c r="E22" s="23"/>
      <c r="F22" s="23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23"/>
      <c r="V22" s="23"/>
      <c r="W22" s="23"/>
      <c r="X22" s="2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6"/>
    </row>
    <row r="23" spans="2:38" s="31" customFormat="1" ht="24.75" customHeight="1" thickTop="1" x14ac:dyDescent="0.2">
      <c r="B23" s="28"/>
      <c r="C23" s="215" t="s">
        <v>226</v>
      </c>
      <c r="D23" s="202"/>
      <c r="E23" s="202"/>
      <c r="F23" s="202"/>
      <c r="G23" s="202" t="s">
        <v>227</v>
      </c>
      <c r="H23" s="202"/>
      <c r="I23" s="202"/>
      <c r="J23" s="202"/>
      <c r="K23" s="202"/>
      <c r="L23" s="202" t="s">
        <v>228</v>
      </c>
      <c r="M23" s="202"/>
      <c r="N23" s="202"/>
      <c r="O23" s="202" t="s">
        <v>226</v>
      </c>
      <c r="P23" s="202"/>
      <c r="Q23" s="202"/>
      <c r="R23" s="202"/>
      <c r="S23" s="202" t="s">
        <v>232</v>
      </c>
      <c r="T23" s="202"/>
      <c r="U23" s="202"/>
      <c r="V23" s="202"/>
      <c r="W23" s="202"/>
      <c r="X23" s="202" t="s">
        <v>227</v>
      </c>
      <c r="Y23" s="202"/>
      <c r="Z23" s="202"/>
      <c r="AA23" s="202" t="s">
        <v>233</v>
      </c>
      <c r="AB23" s="202"/>
      <c r="AC23" s="202"/>
      <c r="AD23" s="202" t="s">
        <v>234</v>
      </c>
      <c r="AE23" s="202"/>
      <c r="AF23" s="202"/>
      <c r="AG23" s="202" t="s">
        <v>235</v>
      </c>
      <c r="AH23" s="202"/>
      <c r="AI23" s="202"/>
      <c r="AJ23" s="202"/>
      <c r="AK23" s="203"/>
      <c r="AL23" s="30"/>
    </row>
    <row r="24" spans="2:38" s="31" customFormat="1" ht="14.1" customHeight="1" x14ac:dyDescent="0.2">
      <c r="B24" s="28"/>
      <c r="C24" s="194" t="s">
        <v>229</v>
      </c>
      <c r="D24" s="193"/>
      <c r="E24" s="193"/>
      <c r="F24" s="193"/>
      <c r="G24" s="180"/>
      <c r="H24" s="180"/>
      <c r="I24" s="180"/>
      <c r="J24" s="180"/>
      <c r="K24" s="180"/>
      <c r="L24" s="180"/>
      <c r="M24" s="180"/>
      <c r="N24" s="180"/>
      <c r="O24" s="193" t="s">
        <v>229</v>
      </c>
      <c r="P24" s="193"/>
      <c r="Q24" s="193"/>
      <c r="R24" s="193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1"/>
      <c r="AL24" s="30"/>
    </row>
    <row r="25" spans="2:38" s="31" customFormat="1" ht="14.1" customHeight="1" x14ac:dyDescent="0.2">
      <c r="B25" s="28"/>
      <c r="C25" s="194" t="s">
        <v>230</v>
      </c>
      <c r="D25" s="193"/>
      <c r="E25" s="193"/>
      <c r="F25" s="193"/>
      <c r="G25" s="180"/>
      <c r="H25" s="180"/>
      <c r="I25" s="180"/>
      <c r="J25" s="180"/>
      <c r="K25" s="180"/>
      <c r="L25" s="180"/>
      <c r="M25" s="180"/>
      <c r="N25" s="180"/>
      <c r="O25" s="193" t="s">
        <v>230</v>
      </c>
      <c r="P25" s="193"/>
      <c r="Q25" s="193"/>
      <c r="R25" s="193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1"/>
      <c r="AL25" s="30"/>
    </row>
    <row r="26" spans="2:38" s="31" customFormat="1" ht="14.1" customHeight="1" x14ac:dyDescent="0.2">
      <c r="B26" s="28"/>
      <c r="C26" s="194" t="s">
        <v>13</v>
      </c>
      <c r="D26" s="193"/>
      <c r="E26" s="193"/>
      <c r="F26" s="193"/>
      <c r="G26" s="180"/>
      <c r="H26" s="180"/>
      <c r="I26" s="180"/>
      <c r="J26" s="180"/>
      <c r="K26" s="180"/>
      <c r="L26" s="180"/>
      <c r="M26" s="180"/>
      <c r="N26" s="180"/>
      <c r="O26" s="193" t="s">
        <v>13</v>
      </c>
      <c r="P26" s="193"/>
      <c r="Q26" s="193"/>
      <c r="R26" s="193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1"/>
      <c r="AL26" s="30"/>
    </row>
    <row r="27" spans="2:38" s="31" customFormat="1" ht="14.1" customHeight="1" x14ac:dyDescent="0.2">
      <c r="B27" s="28"/>
      <c r="C27" s="194" t="s">
        <v>14</v>
      </c>
      <c r="D27" s="193"/>
      <c r="E27" s="193"/>
      <c r="F27" s="193"/>
      <c r="G27" s="180"/>
      <c r="H27" s="180"/>
      <c r="I27" s="180"/>
      <c r="J27" s="180"/>
      <c r="K27" s="180"/>
      <c r="L27" s="180">
        <v>6</v>
      </c>
      <c r="M27" s="180"/>
      <c r="N27" s="180"/>
      <c r="O27" s="193" t="s">
        <v>14</v>
      </c>
      <c r="P27" s="193"/>
      <c r="Q27" s="193"/>
      <c r="R27" s="193"/>
      <c r="S27" s="180">
        <v>501</v>
      </c>
      <c r="T27" s="180"/>
      <c r="U27" s="180"/>
      <c r="V27" s="180"/>
      <c r="W27" s="180"/>
      <c r="X27" s="180">
        <v>499</v>
      </c>
      <c r="Y27" s="180"/>
      <c r="Z27" s="180"/>
      <c r="AA27" s="180">
        <v>2</v>
      </c>
      <c r="AB27" s="180"/>
      <c r="AC27" s="180"/>
      <c r="AD27" s="180">
        <v>0.4</v>
      </c>
      <c r="AE27" s="180"/>
      <c r="AF27" s="180"/>
      <c r="AG27" s="180"/>
      <c r="AH27" s="180"/>
      <c r="AI27" s="180"/>
      <c r="AJ27" s="180"/>
      <c r="AK27" s="181"/>
      <c r="AL27" s="30"/>
    </row>
    <row r="28" spans="2:38" s="31" customFormat="1" ht="14.1" customHeight="1" x14ac:dyDescent="0.2">
      <c r="B28" s="28"/>
      <c r="C28" s="194" t="s">
        <v>231</v>
      </c>
      <c r="D28" s="193"/>
      <c r="E28" s="193"/>
      <c r="F28" s="193"/>
      <c r="G28" s="180"/>
      <c r="H28" s="180"/>
      <c r="I28" s="180"/>
      <c r="J28" s="180"/>
      <c r="K28" s="180"/>
      <c r="L28" s="180"/>
      <c r="M28" s="180"/>
      <c r="N28" s="180"/>
      <c r="O28" s="193" t="s">
        <v>231</v>
      </c>
      <c r="P28" s="193"/>
      <c r="Q28" s="193"/>
      <c r="R28" s="193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1"/>
      <c r="AL28" s="30"/>
    </row>
    <row r="29" spans="2:38" s="31" customFormat="1" ht="14.1" customHeight="1" x14ac:dyDescent="0.2">
      <c r="B29" s="28"/>
      <c r="C29" s="194" t="s">
        <v>15</v>
      </c>
      <c r="D29" s="193"/>
      <c r="E29" s="193"/>
      <c r="F29" s="193"/>
      <c r="G29" s="180"/>
      <c r="H29" s="180"/>
      <c r="I29" s="180"/>
      <c r="J29" s="180"/>
      <c r="K29" s="180"/>
      <c r="L29" s="180">
        <v>80</v>
      </c>
      <c r="M29" s="180"/>
      <c r="N29" s="180"/>
      <c r="O29" s="193" t="s">
        <v>15</v>
      </c>
      <c r="P29" s="193"/>
      <c r="Q29" s="193"/>
      <c r="R29" s="193"/>
      <c r="S29" s="180">
        <v>1000</v>
      </c>
      <c r="T29" s="180"/>
      <c r="U29" s="180"/>
      <c r="V29" s="180"/>
      <c r="W29" s="180"/>
      <c r="X29" s="180">
        <v>985</v>
      </c>
      <c r="Y29" s="180"/>
      <c r="Z29" s="180"/>
      <c r="AA29" s="180">
        <v>15</v>
      </c>
      <c r="AB29" s="180"/>
      <c r="AC29" s="180"/>
      <c r="AD29" s="180">
        <v>1.5</v>
      </c>
      <c r="AE29" s="180"/>
      <c r="AF29" s="180"/>
      <c r="AG29" s="180">
        <v>1.2</v>
      </c>
      <c r="AH29" s="180"/>
      <c r="AI29" s="180"/>
      <c r="AJ29" s="180"/>
      <c r="AK29" s="181"/>
      <c r="AL29" s="30"/>
    </row>
    <row r="30" spans="2:38" s="31" customFormat="1" ht="14.1" customHeight="1" x14ac:dyDescent="0.2">
      <c r="B30" s="28"/>
      <c r="C30" s="183"/>
      <c r="D30" s="183"/>
      <c r="E30" s="183"/>
      <c r="F30" s="183"/>
      <c r="G30" s="180"/>
      <c r="H30" s="180"/>
      <c r="I30" s="180"/>
      <c r="J30" s="180"/>
      <c r="K30" s="180"/>
      <c r="L30" s="180">
        <v>14</v>
      </c>
      <c r="M30" s="180"/>
      <c r="N30" s="180"/>
      <c r="O30" s="184" t="s">
        <v>236</v>
      </c>
      <c r="P30" s="184"/>
      <c r="Q30" s="184"/>
      <c r="R30" s="184"/>
      <c r="S30" s="180">
        <v>301</v>
      </c>
      <c r="T30" s="180"/>
      <c r="U30" s="180"/>
      <c r="V30" s="180"/>
      <c r="W30" s="180"/>
      <c r="X30" s="180">
        <v>298</v>
      </c>
      <c r="Y30" s="180"/>
      <c r="Z30" s="180"/>
      <c r="AA30" s="180">
        <v>3</v>
      </c>
      <c r="AB30" s="180"/>
      <c r="AC30" s="180"/>
      <c r="AD30" s="180">
        <v>1</v>
      </c>
      <c r="AE30" s="180"/>
      <c r="AF30" s="180"/>
      <c r="AG30" s="180">
        <v>0.1</v>
      </c>
      <c r="AH30" s="180"/>
      <c r="AI30" s="180"/>
      <c r="AJ30" s="180"/>
      <c r="AK30" s="181"/>
      <c r="AL30" s="30"/>
    </row>
    <row r="31" spans="2:38" s="31" customFormat="1" ht="18" customHeight="1" x14ac:dyDescent="0.2">
      <c r="B31" s="28"/>
      <c r="C31" s="184" t="s">
        <v>236</v>
      </c>
      <c r="D31" s="184"/>
      <c r="E31" s="184"/>
      <c r="F31" s="184"/>
      <c r="G31" s="180"/>
      <c r="H31" s="180"/>
      <c r="I31" s="180"/>
      <c r="J31" s="180"/>
      <c r="K31" s="180"/>
      <c r="L31" s="180">
        <v>100</v>
      </c>
      <c r="M31" s="180"/>
      <c r="N31" s="180"/>
      <c r="O31" s="188" t="s">
        <v>237</v>
      </c>
      <c r="P31" s="189"/>
      <c r="Q31" s="189"/>
      <c r="R31" s="19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>
        <v>1.3</v>
      </c>
      <c r="AH31" s="180"/>
      <c r="AI31" s="180"/>
      <c r="AJ31" s="180"/>
      <c r="AK31" s="181"/>
      <c r="AL31" s="30"/>
    </row>
    <row r="32" spans="2:38" s="31" customFormat="1" ht="14.1" customHeight="1" thickBot="1" x14ac:dyDescent="0.25">
      <c r="B32" s="28"/>
      <c r="C32" s="185"/>
      <c r="D32" s="185"/>
      <c r="E32" s="185"/>
      <c r="F32" s="185"/>
      <c r="G32" s="186"/>
      <c r="H32" s="186"/>
      <c r="I32" s="186"/>
      <c r="J32" s="186"/>
      <c r="K32" s="186"/>
      <c r="L32" s="186"/>
      <c r="M32" s="186"/>
      <c r="N32" s="186"/>
      <c r="O32" s="187" t="s">
        <v>238</v>
      </c>
      <c r="P32" s="187"/>
      <c r="Q32" s="187"/>
      <c r="R32" s="187"/>
      <c r="S32" s="219"/>
      <c r="T32" s="219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2"/>
      <c r="AL32" s="30"/>
    </row>
    <row r="33" spans="2:38" s="31" customFormat="1" ht="14.1" customHeight="1" thickTop="1" x14ac:dyDescent="0.2">
      <c r="B33" s="28"/>
      <c r="C33" s="43"/>
      <c r="D33" s="43"/>
      <c r="E33" s="43"/>
      <c r="F33" s="43"/>
      <c r="G33" s="48"/>
      <c r="H33" s="48"/>
      <c r="I33" s="48"/>
      <c r="J33" s="48"/>
      <c r="K33" s="48"/>
      <c r="L33" s="48"/>
      <c r="M33" s="48"/>
      <c r="N33" s="48"/>
      <c r="O33" s="43"/>
      <c r="P33" s="43"/>
      <c r="Q33" s="43"/>
      <c r="R33" s="43"/>
      <c r="S33" s="48"/>
      <c r="T33" s="49"/>
      <c r="U33" s="222" t="s">
        <v>254</v>
      </c>
      <c r="V33" s="217"/>
      <c r="W33" s="217"/>
      <c r="X33" s="217">
        <v>1</v>
      </c>
      <c r="Y33" s="217"/>
      <c r="Z33" s="217">
        <v>2</v>
      </c>
      <c r="AA33" s="217"/>
      <c r="AB33" s="217">
        <v>3</v>
      </c>
      <c r="AC33" s="217"/>
      <c r="AD33" s="217">
        <v>4</v>
      </c>
      <c r="AE33" s="217"/>
      <c r="AF33" s="217">
        <v>5</v>
      </c>
      <c r="AG33" s="217"/>
      <c r="AH33" s="217" t="s">
        <v>255</v>
      </c>
      <c r="AI33" s="217"/>
      <c r="AJ33" s="217"/>
      <c r="AK33" s="220"/>
      <c r="AL33" s="30"/>
    </row>
    <row r="34" spans="2:38" s="32" customFormat="1" x14ac:dyDescent="0.2">
      <c r="B34" s="28"/>
      <c r="C34" s="59" t="s">
        <v>239</v>
      </c>
      <c r="D34" s="58"/>
      <c r="E34" s="58"/>
      <c r="F34" s="58"/>
      <c r="G34" s="58"/>
      <c r="H34" s="58"/>
      <c r="I34" s="182"/>
      <c r="J34" s="182"/>
      <c r="K34" s="182"/>
      <c r="L34" s="182"/>
      <c r="M34" s="182"/>
      <c r="N34" s="182"/>
      <c r="O34" s="58"/>
      <c r="P34" s="195"/>
      <c r="Q34" s="195"/>
      <c r="R34" s="195"/>
      <c r="S34" s="29" t="s">
        <v>246</v>
      </c>
      <c r="T34" s="50"/>
      <c r="U34" s="223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21"/>
      <c r="AL34" s="30"/>
    </row>
    <row r="35" spans="2:38" s="32" customFormat="1" ht="14.1" customHeight="1" x14ac:dyDescent="0.2">
      <c r="B35" s="28"/>
      <c r="C35" s="59" t="s">
        <v>240</v>
      </c>
      <c r="D35" s="59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57"/>
      <c r="P35" s="195"/>
      <c r="Q35" s="195"/>
      <c r="R35" s="195"/>
      <c r="S35" s="29" t="s">
        <v>246</v>
      </c>
      <c r="T35" s="51"/>
      <c r="U35" s="224" t="s">
        <v>253</v>
      </c>
      <c r="V35" s="225"/>
      <c r="W35" s="225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35"/>
      <c r="AL35" s="30"/>
    </row>
    <row r="36" spans="2:38" s="32" customFormat="1" ht="14.1" customHeight="1" x14ac:dyDescent="0.2">
      <c r="B36" s="28"/>
      <c r="C36" s="59" t="s">
        <v>241</v>
      </c>
      <c r="D36" s="59"/>
      <c r="E36" s="59"/>
      <c r="F36" s="59"/>
      <c r="G36" s="182"/>
      <c r="H36" s="182"/>
      <c r="I36" s="182"/>
      <c r="J36" s="182"/>
      <c r="K36" s="182"/>
      <c r="L36" s="182"/>
      <c r="M36" s="182"/>
      <c r="N36" s="182"/>
      <c r="O36" s="57"/>
      <c r="P36" s="195"/>
      <c r="Q36" s="195"/>
      <c r="R36" s="195"/>
      <c r="S36" s="29" t="s">
        <v>246</v>
      </c>
      <c r="T36" s="51"/>
      <c r="U36" s="204" t="s">
        <v>252</v>
      </c>
      <c r="V36" s="205"/>
      <c r="W36" s="205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34"/>
      <c r="AL36" s="30"/>
    </row>
    <row r="37" spans="2:38" s="31" customFormat="1" ht="14.1" customHeight="1" x14ac:dyDescent="0.2">
      <c r="B37" s="28"/>
      <c r="C37" s="59" t="s">
        <v>242</v>
      </c>
      <c r="D37" s="59"/>
      <c r="E37" s="59"/>
      <c r="F37" s="59"/>
      <c r="G37" s="59"/>
      <c r="H37" s="182"/>
      <c r="I37" s="182"/>
      <c r="J37" s="182"/>
      <c r="K37" s="182"/>
      <c r="L37" s="182"/>
      <c r="M37" s="182"/>
      <c r="N37" s="182"/>
      <c r="O37" s="57"/>
      <c r="P37" s="195"/>
      <c r="Q37" s="195"/>
      <c r="R37" s="195"/>
      <c r="S37" s="29" t="s">
        <v>246</v>
      </c>
      <c r="T37" s="51"/>
      <c r="U37" s="197" t="s">
        <v>251</v>
      </c>
      <c r="V37" s="198"/>
      <c r="W37" s="198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233"/>
      <c r="AL37" s="30"/>
    </row>
    <row r="38" spans="2:38" s="31" customFormat="1" ht="14.1" customHeight="1" x14ac:dyDescent="0.2">
      <c r="B38" s="28"/>
      <c r="C38" s="59" t="s">
        <v>259</v>
      </c>
      <c r="D38" s="59"/>
      <c r="E38" s="59"/>
      <c r="F38" s="59"/>
      <c r="G38" s="182"/>
      <c r="H38" s="182"/>
      <c r="I38" s="182"/>
      <c r="J38" s="182"/>
      <c r="K38" s="182"/>
      <c r="L38" s="182"/>
      <c r="M38" s="182"/>
      <c r="N38" s="182"/>
      <c r="O38" s="57"/>
      <c r="P38" s="195"/>
      <c r="Q38" s="195"/>
      <c r="R38" s="195"/>
      <c r="S38" s="29" t="s">
        <v>246</v>
      </c>
      <c r="T38" s="51"/>
      <c r="U38" s="59" t="s">
        <v>250</v>
      </c>
      <c r="V38" s="57"/>
      <c r="W38" s="57"/>
      <c r="X38" s="57"/>
      <c r="Y38" s="57"/>
      <c r="Z38" s="199"/>
      <c r="AA38" s="199"/>
      <c r="AB38" s="199"/>
      <c r="AC38" s="199"/>
      <c r="AD38" s="199"/>
      <c r="AE38" s="199"/>
      <c r="AF38" s="60"/>
      <c r="AG38" s="231" t="s">
        <v>275</v>
      </c>
      <c r="AH38" s="231"/>
      <c r="AI38" s="231"/>
      <c r="AJ38" s="231"/>
      <c r="AK38" s="231"/>
      <c r="AL38" s="30"/>
    </row>
    <row r="39" spans="2:38" s="31" customFormat="1" ht="14.1" customHeight="1" x14ac:dyDescent="0.2">
      <c r="B39" s="28"/>
      <c r="C39" s="59" t="s">
        <v>243</v>
      </c>
      <c r="D39" s="59"/>
      <c r="E39" s="59"/>
      <c r="F39" s="59"/>
      <c r="G39" s="57"/>
      <c r="H39" s="57"/>
      <c r="I39" s="182"/>
      <c r="J39" s="182"/>
      <c r="K39" s="182"/>
      <c r="L39" s="182"/>
      <c r="M39" s="182"/>
      <c r="N39" s="182"/>
      <c r="O39" s="57"/>
      <c r="P39" s="195"/>
      <c r="Q39" s="195"/>
      <c r="R39" s="195"/>
      <c r="S39" s="29" t="s">
        <v>246</v>
      </c>
      <c r="T39" s="51"/>
      <c r="U39" s="59" t="s">
        <v>249</v>
      </c>
      <c r="V39" s="57"/>
      <c r="W39" s="57"/>
      <c r="X39" s="57"/>
      <c r="Y39" s="57"/>
      <c r="Z39" s="57"/>
      <c r="AA39" s="57"/>
      <c r="AB39" s="229"/>
      <c r="AC39" s="229"/>
      <c r="AD39" s="229"/>
      <c r="AE39" s="229"/>
      <c r="AF39" s="57"/>
      <c r="AG39" s="230"/>
      <c r="AH39" s="230"/>
      <c r="AI39" s="230"/>
      <c r="AJ39" s="232" t="s">
        <v>260</v>
      </c>
      <c r="AK39" s="232"/>
      <c r="AL39" s="30"/>
    </row>
    <row r="40" spans="2:38" s="31" customFormat="1" ht="14.1" customHeight="1" x14ac:dyDescent="0.2">
      <c r="B40" s="28"/>
      <c r="C40" s="59" t="s">
        <v>244</v>
      </c>
      <c r="D40" s="59"/>
      <c r="E40" s="59"/>
      <c r="F40" s="59"/>
      <c r="G40" s="59"/>
      <c r="H40" s="182"/>
      <c r="I40" s="182"/>
      <c r="J40" s="182"/>
      <c r="K40" s="182"/>
      <c r="L40" s="182"/>
      <c r="M40" s="182"/>
      <c r="N40" s="182"/>
      <c r="O40" s="57"/>
      <c r="P40" s="195"/>
      <c r="Q40" s="195"/>
      <c r="R40" s="195"/>
      <c r="S40" s="29" t="s">
        <v>246</v>
      </c>
      <c r="T40" s="51"/>
      <c r="U40" s="59" t="s">
        <v>248</v>
      </c>
      <c r="V40" s="57"/>
      <c r="W40" s="228"/>
      <c r="X40" s="228"/>
      <c r="Y40" s="228"/>
      <c r="Z40" s="228"/>
      <c r="AA40" s="228"/>
      <c r="AB40" s="228"/>
      <c r="AC40" s="228"/>
      <c r="AD40" s="228"/>
      <c r="AE40" s="228"/>
      <c r="AF40" s="57"/>
      <c r="AG40" s="230"/>
      <c r="AH40" s="230"/>
      <c r="AI40" s="230"/>
      <c r="AJ40" s="230"/>
      <c r="AK40" s="57" t="s">
        <v>246</v>
      </c>
      <c r="AL40" s="30"/>
    </row>
    <row r="41" spans="2:38" s="32" customFormat="1" x14ac:dyDescent="0.2">
      <c r="B41" s="28"/>
      <c r="C41" s="61" t="s">
        <v>245</v>
      </c>
      <c r="D41" s="58"/>
      <c r="E41" s="58"/>
      <c r="F41" s="182" t="s">
        <v>274</v>
      </c>
      <c r="G41" s="182"/>
      <c r="H41" s="182"/>
      <c r="I41" s="182"/>
      <c r="J41" s="182"/>
      <c r="K41" s="182"/>
      <c r="L41" s="182"/>
      <c r="M41" s="182"/>
      <c r="N41" s="182"/>
      <c r="O41" s="58"/>
      <c r="P41" s="195">
        <v>20.100000000000001</v>
      </c>
      <c r="Q41" s="195"/>
      <c r="R41" s="195"/>
      <c r="S41" s="29" t="s">
        <v>246</v>
      </c>
      <c r="T41" s="50"/>
      <c r="U41" s="59" t="s">
        <v>247</v>
      </c>
      <c r="V41" s="58"/>
      <c r="W41" s="56"/>
      <c r="X41" s="227"/>
      <c r="Y41" s="227"/>
      <c r="Z41" s="227"/>
      <c r="AA41" s="227"/>
      <c r="AB41" s="227"/>
      <c r="AC41" s="227"/>
      <c r="AD41" s="227"/>
      <c r="AE41" s="227"/>
      <c r="AF41" s="58"/>
      <c r="AG41" s="226">
        <v>0.2</v>
      </c>
      <c r="AH41" s="226"/>
      <c r="AI41" s="226"/>
      <c r="AJ41" s="226"/>
      <c r="AK41" s="58" t="s">
        <v>246</v>
      </c>
      <c r="AL41" s="30"/>
    </row>
    <row r="42" spans="2:38" s="31" customFormat="1" ht="3.75" customHeight="1" thickBot="1" x14ac:dyDescent="0.25">
      <c r="B42" s="28"/>
      <c r="C42" s="52"/>
      <c r="D42" s="52"/>
      <c r="E42" s="52"/>
      <c r="F42" s="5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30"/>
    </row>
    <row r="43" spans="2:38" s="31" customFormat="1" ht="14.1" customHeight="1" thickTop="1" x14ac:dyDescent="0.2">
      <c r="B43" s="28"/>
      <c r="C43" s="44"/>
      <c r="D43" s="44"/>
      <c r="E43" s="44"/>
      <c r="F43" s="44"/>
      <c r="G43" s="4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30"/>
    </row>
    <row r="44" spans="2:38" s="31" customFormat="1" ht="14.1" customHeight="1" x14ac:dyDescent="0.2">
      <c r="B44" s="28"/>
      <c r="C44" s="55" t="s">
        <v>257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175" t="s">
        <v>256</v>
      </c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4" t="s">
        <v>276</v>
      </c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30"/>
    </row>
    <row r="45" spans="2:38" s="32" customForma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s="32" customFormat="1" ht="14.1" customHeight="1" x14ac:dyDescent="0.2">
      <c r="B46" s="28"/>
      <c r="C46" s="44"/>
      <c r="D46" s="44"/>
      <c r="E46" s="44"/>
      <c r="F46" s="44"/>
      <c r="G46" s="44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30"/>
    </row>
    <row r="47" spans="2:38" s="32" customFormat="1" ht="14.1" customHeight="1" x14ac:dyDescent="0.2">
      <c r="B47" s="28"/>
      <c r="C47" s="44"/>
      <c r="D47" s="44"/>
      <c r="E47" s="44"/>
      <c r="F47" s="44"/>
      <c r="G47" s="4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30"/>
    </row>
    <row r="48" spans="2:38" s="31" customFormat="1" ht="14.1" customHeight="1" x14ac:dyDescent="0.2">
      <c r="B48" s="28"/>
      <c r="C48" s="44"/>
      <c r="D48" s="44"/>
      <c r="E48" s="44"/>
      <c r="F48" s="44"/>
      <c r="G48" s="4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30"/>
    </row>
    <row r="49" spans="2:38" s="31" customFormat="1" ht="14.1" customHeight="1" x14ac:dyDescent="0.2">
      <c r="B49" s="28"/>
      <c r="C49" s="44"/>
      <c r="D49" s="44"/>
      <c r="E49" s="44"/>
      <c r="F49" s="44"/>
      <c r="G49" s="44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30"/>
    </row>
    <row r="50" spans="2:38" s="31" customFormat="1" ht="14.1" customHeight="1" x14ac:dyDescent="0.2">
      <c r="B50" s="28"/>
      <c r="C50" s="46"/>
      <c r="D50" s="47"/>
      <c r="E50" s="47"/>
      <c r="F50" s="47"/>
      <c r="G50" s="47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30"/>
    </row>
    <row r="51" spans="2:38" s="31" customFormat="1" ht="14.1" customHeight="1" x14ac:dyDescent="0.2">
      <c r="B51" s="28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43"/>
      <c r="T51" s="43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30"/>
    </row>
    <row r="52" spans="2:38" s="27" customFormat="1" ht="14.1" customHeight="1" x14ac:dyDescent="0.2">
      <c r="B52" s="22"/>
      <c r="C52" s="173" t="s">
        <v>258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6"/>
      <c r="T52" s="6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26"/>
    </row>
    <row r="53" spans="2:38" s="27" customFormat="1" ht="14.1" customHeight="1" x14ac:dyDescent="0.2">
      <c r="B53" s="2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"/>
      <c r="T53" s="6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26"/>
    </row>
    <row r="54" spans="2:38" ht="0.95" customHeight="1" x14ac:dyDescent="0.2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</row>
    <row r="55" spans="2:38" x14ac:dyDescent="0.2"/>
  </sheetData>
  <sheetProtection algorithmName="SHA-512" hashValue="5olBbzL2RKJNYRtTWTpBCZT3C9qFWPJdPwVRy7vqQLw17TMv44Yi6FDJSmfYzklgQQPMTx/SlljhEJT/H3WnZA==" saltValue="I/9xRjvV858kD04keR/45A==" spinCount="100000" sheet="1" objects="1" scenarios="1"/>
  <mergeCells count="196">
    <mergeCell ref="AG41:AJ41"/>
    <mergeCell ref="X41:AE41"/>
    <mergeCell ref="W40:AE40"/>
    <mergeCell ref="AB39:AE39"/>
    <mergeCell ref="AG39:AI39"/>
    <mergeCell ref="AG38:AK38"/>
    <mergeCell ref="AG40:AJ40"/>
    <mergeCell ref="AJ39:AK39"/>
    <mergeCell ref="X35:Y35"/>
    <mergeCell ref="X36:Y36"/>
    <mergeCell ref="Z35:AA35"/>
    <mergeCell ref="AH37:AK37"/>
    <mergeCell ref="AH36:AK36"/>
    <mergeCell ref="AH35:AK35"/>
    <mergeCell ref="E35:N35"/>
    <mergeCell ref="AH33:AK34"/>
    <mergeCell ref="U33:W34"/>
    <mergeCell ref="G36:N36"/>
    <mergeCell ref="U35:W35"/>
    <mergeCell ref="P34:R34"/>
    <mergeCell ref="P35:R35"/>
    <mergeCell ref="P36:R36"/>
    <mergeCell ref="AD33:AE34"/>
    <mergeCell ref="AF33:AG34"/>
    <mergeCell ref="AD35:AE35"/>
    <mergeCell ref="AF35:AG35"/>
    <mergeCell ref="X23:Z23"/>
    <mergeCell ref="S23:W23"/>
    <mergeCell ref="X33:Y34"/>
    <mergeCell ref="Z33:AA34"/>
    <mergeCell ref="AA25:AC25"/>
    <mergeCell ref="S24:W24"/>
    <mergeCell ref="X24:Z24"/>
    <mergeCell ref="AB33:AC34"/>
    <mergeCell ref="AA24:AC24"/>
    <mergeCell ref="S32:W32"/>
    <mergeCell ref="X32:Z32"/>
    <mergeCell ref="AA32:AC32"/>
    <mergeCell ref="L23:N23"/>
    <mergeCell ref="O23:R23"/>
    <mergeCell ref="Q15:V15"/>
    <mergeCell ref="G23:K23"/>
    <mergeCell ref="I19:V19"/>
    <mergeCell ref="R20:AK20"/>
    <mergeCell ref="F16:V16"/>
    <mergeCell ref="C23:F23"/>
    <mergeCell ref="F17:K17"/>
    <mergeCell ref="F18:V18"/>
    <mergeCell ref="C16:E16"/>
    <mergeCell ref="M17:P17"/>
    <mergeCell ref="C15:F15"/>
    <mergeCell ref="AC18:AK18"/>
    <mergeCell ref="AC17:AK17"/>
    <mergeCell ref="AC16:AK16"/>
    <mergeCell ref="AC15:AK15"/>
    <mergeCell ref="X16:AB16"/>
    <mergeCell ref="C20:Q20"/>
    <mergeCell ref="C21:I21"/>
    <mergeCell ref="X18:AB18"/>
    <mergeCell ref="X19:AB19"/>
    <mergeCell ref="C17:E17"/>
    <mergeCell ref="C18:E18"/>
    <mergeCell ref="X14:AB14"/>
    <mergeCell ref="X15:AB15"/>
    <mergeCell ref="G14:K14"/>
    <mergeCell ref="X12:AD12"/>
    <mergeCell ref="C3:AK3"/>
    <mergeCell ref="C4:AK4"/>
    <mergeCell ref="C5:AK5"/>
    <mergeCell ref="C6:AK6"/>
    <mergeCell ref="AF12:AH12"/>
    <mergeCell ref="G15:K15"/>
    <mergeCell ref="C14:F14"/>
    <mergeCell ref="U12:W12"/>
    <mergeCell ref="J12:S12"/>
    <mergeCell ref="G13:AK13"/>
    <mergeCell ref="AI12:AK12"/>
    <mergeCell ref="C12:I12"/>
    <mergeCell ref="C7:AK7"/>
    <mergeCell ref="C8:AK8"/>
    <mergeCell ref="C10:AK10"/>
    <mergeCell ref="C19:H19"/>
    <mergeCell ref="X17:AB17"/>
    <mergeCell ref="Q17:V17"/>
    <mergeCell ref="J21:AK21"/>
    <mergeCell ref="AC19:AK19"/>
    <mergeCell ref="F41:N41"/>
    <mergeCell ref="I39:N39"/>
    <mergeCell ref="H40:N40"/>
    <mergeCell ref="P39:R39"/>
    <mergeCell ref="P40:R40"/>
    <mergeCell ref="P41:R41"/>
    <mergeCell ref="C24:F24"/>
    <mergeCell ref="AG23:AK23"/>
    <mergeCell ref="AD23:AF23"/>
    <mergeCell ref="AA23:AC23"/>
    <mergeCell ref="O24:R24"/>
    <mergeCell ref="G24:K24"/>
    <mergeCell ref="L24:N24"/>
    <mergeCell ref="U36:W36"/>
    <mergeCell ref="Z36:AA36"/>
    <mergeCell ref="AB35:AC35"/>
    <mergeCell ref="AB36:AC36"/>
    <mergeCell ref="AD36:AE36"/>
    <mergeCell ref="AF36:AG36"/>
    <mergeCell ref="H37:N37"/>
    <mergeCell ref="G38:N38"/>
    <mergeCell ref="P38:R38"/>
    <mergeCell ref="X37:Y37"/>
    <mergeCell ref="Z37:AA37"/>
    <mergeCell ref="AB37:AC37"/>
    <mergeCell ref="AD37:AE37"/>
    <mergeCell ref="AF37:AG37"/>
    <mergeCell ref="P37:R37"/>
    <mergeCell ref="U37:W37"/>
    <mergeCell ref="Z38:AE38"/>
    <mergeCell ref="AG26:AK26"/>
    <mergeCell ref="AG27:AK27"/>
    <mergeCell ref="AG28:AK28"/>
    <mergeCell ref="AG29:AK29"/>
    <mergeCell ref="AD32:AF32"/>
    <mergeCell ref="AG25:AK25"/>
    <mergeCell ref="C25:F25"/>
    <mergeCell ref="O25:R25"/>
    <mergeCell ref="G25:K25"/>
    <mergeCell ref="L25:N25"/>
    <mergeCell ref="S25:W25"/>
    <mergeCell ref="C26:F26"/>
    <mergeCell ref="C27:F27"/>
    <mergeCell ref="C28:F28"/>
    <mergeCell ref="C29:F29"/>
    <mergeCell ref="G27:K27"/>
    <mergeCell ref="AD25:AF25"/>
    <mergeCell ref="G29:K29"/>
    <mergeCell ref="L29:N29"/>
    <mergeCell ref="AD27:AF27"/>
    <mergeCell ref="S26:W26"/>
    <mergeCell ref="X26:Z26"/>
    <mergeCell ref="AA26:AC26"/>
    <mergeCell ref="AD26:AF26"/>
    <mergeCell ref="G31:K31"/>
    <mergeCell ref="L31:N31"/>
    <mergeCell ref="O28:R28"/>
    <mergeCell ref="O29:R29"/>
    <mergeCell ref="L26:N26"/>
    <mergeCell ref="L27:N27"/>
    <mergeCell ref="O26:R26"/>
    <mergeCell ref="O27:R27"/>
    <mergeCell ref="AD24:AF24"/>
    <mergeCell ref="L28:N28"/>
    <mergeCell ref="X25:Z25"/>
    <mergeCell ref="S29:W29"/>
    <mergeCell ref="X29:Z29"/>
    <mergeCell ref="AA29:AC29"/>
    <mergeCell ref="AD29:AF29"/>
    <mergeCell ref="S27:W27"/>
    <mergeCell ref="X27:Z27"/>
    <mergeCell ref="AA27:AC27"/>
    <mergeCell ref="O32:R32"/>
    <mergeCell ref="O30:R30"/>
    <mergeCell ref="O31:R31"/>
    <mergeCell ref="AA31:AC31"/>
    <mergeCell ref="AD31:AF31"/>
    <mergeCell ref="AG31:AK31"/>
    <mergeCell ref="S30:W30"/>
    <mergeCell ref="X30:Z30"/>
    <mergeCell ref="AA30:AC30"/>
    <mergeCell ref="AD30:AF30"/>
    <mergeCell ref="AG30:AK30"/>
    <mergeCell ref="S31:W31"/>
    <mergeCell ref="X31:Z31"/>
    <mergeCell ref="AG32:AK32"/>
    <mergeCell ref="C52:R52"/>
    <mergeCell ref="AA44:AK44"/>
    <mergeCell ref="N44:Z44"/>
    <mergeCell ref="C51:R51"/>
    <mergeCell ref="U51:AK51"/>
    <mergeCell ref="U52:AK52"/>
    <mergeCell ref="C13:F13"/>
    <mergeCell ref="AC14:AK14"/>
    <mergeCell ref="Q14:V14"/>
    <mergeCell ref="G28:K28"/>
    <mergeCell ref="S28:W28"/>
    <mergeCell ref="X28:Z28"/>
    <mergeCell ref="AA28:AC28"/>
    <mergeCell ref="AD28:AF28"/>
    <mergeCell ref="AG24:AK24"/>
    <mergeCell ref="G26:K26"/>
    <mergeCell ref="I34:N34"/>
    <mergeCell ref="C30:F30"/>
    <mergeCell ref="C31:F31"/>
    <mergeCell ref="C32:F32"/>
    <mergeCell ref="G32:K32"/>
    <mergeCell ref="L32:N32"/>
    <mergeCell ref="G30:K30"/>
    <mergeCell ref="L30:N30"/>
  </mergeCells>
  <phoneticPr fontId="0" type="noConversion"/>
  <dataValidations xWindow="669" yWindow="364" count="2">
    <dataValidation allowBlank="1" showInputMessage="1" showErrorMessage="1" promptTitle="Date Format" prompt="DD-MMM-YY" sqref="AC14:AK16" xr:uid="{00000000-0002-0000-0200-000000000000}"/>
    <dataValidation allowBlank="1" showInputMessage="1" showErrorMessage="1" promptTitle="Region" prompt="Automatic when county is selected" sqref="AI12:AK12" xr:uid="{00000000-0002-0000-0200-000001000000}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12</xdr:col>
                    <xdr:colOff>142875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6</xdr:col>
                    <xdr:colOff>171450</xdr:colOff>
                    <xdr:row>42</xdr:row>
                    <xdr:rowOff>19050</xdr:rowOff>
                  </from>
                  <to>
                    <xdr:col>11</xdr:col>
                    <xdr:colOff>171450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33</xdr:row>
                    <xdr:rowOff>133350</xdr:rowOff>
                  </from>
                  <to>
                    <xdr:col>25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 sizeWithCells="1">
                  <from>
                    <xdr:col>25</xdr:col>
                    <xdr:colOff>85725</xdr:colOff>
                    <xdr:row>33</xdr:row>
                    <xdr:rowOff>133350</xdr:rowOff>
                  </from>
                  <to>
                    <xdr:col>27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 sizeWithCells="1">
                  <from>
                    <xdr:col>27</xdr:col>
                    <xdr:colOff>95250</xdr:colOff>
                    <xdr:row>33</xdr:row>
                    <xdr:rowOff>133350</xdr:rowOff>
                  </from>
                  <to>
                    <xdr:col>29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 sizeWithCells="1">
                  <from>
                    <xdr:col>29</xdr:col>
                    <xdr:colOff>95250</xdr:colOff>
                    <xdr:row>33</xdr:row>
                    <xdr:rowOff>133350</xdr:rowOff>
                  </from>
                  <to>
                    <xdr:col>31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33</xdr:row>
                    <xdr:rowOff>133350</xdr:rowOff>
                  </from>
                  <to>
                    <xdr:col>33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34</xdr:row>
                    <xdr:rowOff>142875</xdr:rowOff>
                  </from>
                  <to>
                    <xdr:col>25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 sizeWithCells="1">
                  <from>
                    <xdr:col>25</xdr:col>
                    <xdr:colOff>85725</xdr:colOff>
                    <xdr:row>34</xdr:row>
                    <xdr:rowOff>142875</xdr:rowOff>
                  </from>
                  <to>
                    <xdr:col>27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 sizeWithCells="1">
                  <from>
                    <xdr:col>27</xdr:col>
                    <xdr:colOff>95250</xdr:colOff>
                    <xdr:row>34</xdr:row>
                    <xdr:rowOff>142875</xdr:rowOff>
                  </from>
                  <to>
                    <xdr:col>29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 sizeWithCells="1">
                  <from>
                    <xdr:col>29</xdr:col>
                    <xdr:colOff>95250</xdr:colOff>
                    <xdr:row>34</xdr:row>
                    <xdr:rowOff>142875</xdr:rowOff>
                  </from>
                  <to>
                    <xdr:col>31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34</xdr:row>
                    <xdr:rowOff>142875</xdr:rowOff>
                  </from>
                  <to>
                    <xdr:col>33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35</xdr:row>
                    <xdr:rowOff>142875</xdr:rowOff>
                  </from>
                  <to>
                    <xdr:col>25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 sizeWithCells="1">
                  <from>
                    <xdr:col>25</xdr:col>
                    <xdr:colOff>85725</xdr:colOff>
                    <xdr:row>35</xdr:row>
                    <xdr:rowOff>142875</xdr:rowOff>
                  </from>
                  <to>
                    <xdr:col>27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 sizeWithCells="1">
                  <from>
                    <xdr:col>27</xdr:col>
                    <xdr:colOff>95250</xdr:colOff>
                    <xdr:row>35</xdr:row>
                    <xdr:rowOff>142875</xdr:rowOff>
                  </from>
                  <to>
                    <xdr:col>29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 sizeWithCells="1">
                  <from>
                    <xdr:col>29</xdr:col>
                    <xdr:colOff>95250</xdr:colOff>
                    <xdr:row>35</xdr:row>
                    <xdr:rowOff>142875</xdr:rowOff>
                  </from>
                  <to>
                    <xdr:col>31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35</xdr:row>
                    <xdr:rowOff>142875</xdr:rowOff>
                  </from>
                  <to>
                    <xdr:col>33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38" customWidth="1"/>
    <col min="2" max="2" width="3" style="38" customWidth="1"/>
    <col min="3" max="3" width="14.5703125" style="38" customWidth="1"/>
    <col min="4" max="4" width="6.7109375" style="38" customWidth="1"/>
    <col min="5" max="5" width="13.85546875" style="38" customWidth="1"/>
    <col min="6" max="6" width="14.5703125" style="38" customWidth="1"/>
    <col min="7" max="7" width="7.28515625" style="38" customWidth="1"/>
    <col min="8" max="16384" width="13" style="38"/>
  </cols>
  <sheetData>
    <row r="2" spans="2:7" x14ac:dyDescent="0.2">
      <c r="B2" s="236" t="s">
        <v>16</v>
      </c>
      <c r="C2" s="236"/>
      <c r="D2" s="236"/>
      <c r="E2" s="236"/>
      <c r="F2" s="236"/>
      <c r="G2" s="37" t="s">
        <v>17</v>
      </c>
    </row>
    <row r="3" spans="2:7" x14ac:dyDescent="0.2">
      <c r="B3" s="37"/>
      <c r="C3" s="37" t="s">
        <v>5</v>
      </c>
      <c r="D3" s="37" t="s">
        <v>8</v>
      </c>
      <c r="E3" s="37" t="s">
        <v>18</v>
      </c>
      <c r="F3" s="37"/>
      <c r="G3" s="37">
        <v>96</v>
      </c>
    </row>
    <row r="4" spans="2:7" x14ac:dyDescent="0.2">
      <c r="B4" s="39">
        <v>1</v>
      </c>
      <c r="C4" s="40" t="s">
        <v>19</v>
      </c>
      <c r="D4" s="40" t="s">
        <v>20</v>
      </c>
      <c r="E4" s="40" t="s">
        <v>21</v>
      </c>
      <c r="F4" s="40" t="s">
        <v>19</v>
      </c>
      <c r="G4" s="37">
        <v>96</v>
      </c>
    </row>
    <row r="5" spans="2:7" x14ac:dyDescent="0.2">
      <c r="B5" s="41">
        <v>2</v>
      </c>
      <c r="C5" s="42" t="s">
        <v>22</v>
      </c>
      <c r="D5" s="42" t="s">
        <v>23</v>
      </c>
      <c r="E5" s="42" t="s">
        <v>24</v>
      </c>
      <c r="F5" s="42" t="s">
        <v>22</v>
      </c>
    </row>
    <row r="6" spans="2:7" x14ac:dyDescent="0.2">
      <c r="B6" s="41">
        <v>3</v>
      </c>
      <c r="C6" s="42" t="s">
        <v>25</v>
      </c>
      <c r="D6" s="42" t="s">
        <v>26</v>
      </c>
      <c r="E6" s="42" t="s">
        <v>27</v>
      </c>
      <c r="F6" s="42" t="s">
        <v>25</v>
      </c>
    </row>
    <row r="7" spans="2:7" x14ac:dyDescent="0.2">
      <c r="B7" s="41">
        <v>4</v>
      </c>
      <c r="C7" s="42" t="s">
        <v>28</v>
      </c>
      <c r="D7" s="42" t="s">
        <v>29</v>
      </c>
      <c r="E7" s="42" t="s">
        <v>30</v>
      </c>
      <c r="F7" s="42" t="s">
        <v>28</v>
      </c>
    </row>
    <row r="8" spans="2:7" x14ac:dyDescent="0.2">
      <c r="B8" s="41">
        <v>5</v>
      </c>
      <c r="C8" s="42" t="s">
        <v>31</v>
      </c>
      <c r="D8" s="42" t="s">
        <v>20</v>
      </c>
      <c r="E8" s="42" t="s">
        <v>32</v>
      </c>
      <c r="F8" s="42" t="s">
        <v>31</v>
      </c>
    </row>
    <row r="9" spans="2:7" x14ac:dyDescent="0.2">
      <c r="B9" s="41">
        <v>6</v>
      </c>
      <c r="C9" s="42" t="s">
        <v>33</v>
      </c>
      <c r="D9" s="42" t="s">
        <v>29</v>
      </c>
      <c r="E9" s="42" t="s">
        <v>34</v>
      </c>
      <c r="F9" s="42" t="s">
        <v>33</v>
      </c>
    </row>
    <row r="10" spans="2:7" x14ac:dyDescent="0.2">
      <c r="B10" s="41">
        <v>7</v>
      </c>
      <c r="C10" s="42" t="s">
        <v>35</v>
      </c>
      <c r="D10" s="42" t="s">
        <v>20</v>
      </c>
      <c r="E10" s="42" t="s">
        <v>36</v>
      </c>
      <c r="F10" s="42" t="s">
        <v>35</v>
      </c>
    </row>
    <row r="11" spans="2:7" x14ac:dyDescent="0.2">
      <c r="B11" s="41">
        <v>8</v>
      </c>
      <c r="C11" s="42" t="s">
        <v>37</v>
      </c>
      <c r="D11" s="42" t="s">
        <v>29</v>
      </c>
      <c r="E11" s="42" t="s">
        <v>38</v>
      </c>
      <c r="F11" s="42" t="s">
        <v>37</v>
      </c>
    </row>
    <row r="12" spans="2:7" x14ac:dyDescent="0.2">
      <c r="B12" s="41">
        <v>9</v>
      </c>
      <c r="C12" s="42" t="s">
        <v>39</v>
      </c>
      <c r="D12" s="42" t="s">
        <v>26</v>
      </c>
      <c r="E12" s="42" t="s">
        <v>40</v>
      </c>
      <c r="F12" s="42" t="s">
        <v>39</v>
      </c>
    </row>
    <row r="13" spans="2:7" x14ac:dyDescent="0.2">
      <c r="B13" s="41">
        <v>10</v>
      </c>
      <c r="C13" s="42" t="s">
        <v>41</v>
      </c>
      <c r="D13" s="42" t="s">
        <v>20</v>
      </c>
      <c r="E13" s="42" t="s">
        <v>42</v>
      </c>
      <c r="F13" s="42" t="s">
        <v>41</v>
      </c>
    </row>
    <row r="14" spans="2:7" x14ac:dyDescent="0.2">
      <c r="B14" s="41">
        <v>11</v>
      </c>
      <c r="C14" s="42" t="s">
        <v>43</v>
      </c>
      <c r="D14" s="42" t="s">
        <v>23</v>
      </c>
      <c r="E14" s="42" t="s">
        <v>44</v>
      </c>
      <c r="F14" s="42" t="s">
        <v>43</v>
      </c>
    </row>
    <row r="15" spans="2:7" x14ac:dyDescent="0.2">
      <c r="B15" s="41">
        <v>12</v>
      </c>
      <c r="C15" s="42" t="s">
        <v>45</v>
      </c>
      <c r="D15" s="42" t="s">
        <v>26</v>
      </c>
      <c r="E15" s="42" t="s">
        <v>46</v>
      </c>
      <c r="F15" s="42" t="s">
        <v>45</v>
      </c>
    </row>
    <row r="16" spans="2:7" x14ac:dyDescent="0.2">
      <c r="B16" s="41">
        <v>13</v>
      </c>
      <c r="C16" s="42" t="s">
        <v>47</v>
      </c>
      <c r="D16" s="42" t="s">
        <v>20</v>
      </c>
      <c r="E16" s="42" t="s">
        <v>48</v>
      </c>
      <c r="F16" s="42" t="s">
        <v>47</v>
      </c>
    </row>
    <row r="17" spans="2:6" x14ac:dyDescent="0.2">
      <c r="B17" s="41">
        <v>14</v>
      </c>
      <c r="C17" s="42" t="s">
        <v>49</v>
      </c>
      <c r="D17" s="42" t="s">
        <v>29</v>
      </c>
      <c r="E17" s="42" t="s">
        <v>50</v>
      </c>
      <c r="F17" s="42" t="s">
        <v>49</v>
      </c>
    </row>
    <row r="18" spans="2:6" x14ac:dyDescent="0.2">
      <c r="B18" s="41">
        <v>15</v>
      </c>
      <c r="C18" s="42" t="s">
        <v>51</v>
      </c>
      <c r="D18" s="42" t="s">
        <v>20</v>
      </c>
      <c r="E18" s="42" t="s">
        <v>52</v>
      </c>
      <c r="F18" s="42" t="s">
        <v>51</v>
      </c>
    </row>
    <row r="19" spans="2:6" x14ac:dyDescent="0.2">
      <c r="B19" s="41">
        <v>16</v>
      </c>
      <c r="C19" s="42" t="s">
        <v>53</v>
      </c>
      <c r="D19" s="42" t="s">
        <v>29</v>
      </c>
      <c r="E19" s="42" t="s">
        <v>54</v>
      </c>
      <c r="F19" s="42" t="s">
        <v>53</v>
      </c>
    </row>
    <row r="20" spans="2:6" x14ac:dyDescent="0.2">
      <c r="B20" s="41">
        <v>17</v>
      </c>
      <c r="C20" s="42" t="s">
        <v>55</v>
      </c>
      <c r="D20" s="42" t="s">
        <v>26</v>
      </c>
      <c r="E20" s="42" t="s">
        <v>56</v>
      </c>
      <c r="F20" s="42" t="s">
        <v>55</v>
      </c>
    </row>
    <row r="21" spans="2:6" x14ac:dyDescent="0.2">
      <c r="B21" s="41">
        <v>18</v>
      </c>
      <c r="C21" s="42" t="s">
        <v>57</v>
      </c>
      <c r="D21" s="42" t="s">
        <v>29</v>
      </c>
      <c r="E21" s="42" t="s">
        <v>58</v>
      </c>
      <c r="F21" s="42" t="s">
        <v>57</v>
      </c>
    </row>
    <row r="22" spans="2:6" x14ac:dyDescent="0.2">
      <c r="B22" s="41">
        <v>19</v>
      </c>
      <c r="C22" s="42" t="s">
        <v>59</v>
      </c>
      <c r="D22" s="42" t="s">
        <v>23</v>
      </c>
      <c r="E22" s="42" t="s">
        <v>60</v>
      </c>
      <c r="F22" s="42" t="s">
        <v>59</v>
      </c>
    </row>
    <row r="23" spans="2:6" x14ac:dyDescent="0.2">
      <c r="B23" s="41">
        <v>20</v>
      </c>
      <c r="C23" s="42" t="s">
        <v>61</v>
      </c>
      <c r="D23" s="42" t="s">
        <v>26</v>
      </c>
      <c r="E23" s="42" t="s">
        <v>62</v>
      </c>
      <c r="F23" s="42" t="s">
        <v>61</v>
      </c>
    </row>
    <row r="24" spans="2:6" x14ac:dyDescent="0.2">
      <c r="B24" s="41">
        <v>21</v>
      </c>
      <c r="C24" s="42" t="s">
        <v>63</v>
      </c>
      <c r="D24" s="42" t="s">
        <v>29</v>
      </c>
      <c r="E24" s="42" t="s">
        <v>64</v>
      </c>
      <c r="F24" s="42" t="s">
        <v>63</v>
      </c>
    </row>
    <row r="25" spans="2:6" x14ac:dyDescent="0.2">
      <c r="B25" s="41">
        <v>22</v>
      </c>
      <c r="C25" s="42" t="s">
        <v>65</v>
      </c>
      <c r="D25" s="42" t="s">
        <v>23</v>
      </c>
      <c r="E25" s="42" t="s">
        <v>66</v>
      </c>
      <c r="F25" s="42" t="s">
        <v>65</v>
      </c>
    </row>
    <row r="26" spans="2:6" x14ac:dyDescent="0.2">
      <c r="B26" s="41">
        <v>23</v>
      </c>
      <c r="C26" s="42" t="s">
        <v>67</v>
      </c>
      <c r="D26" s="42" t="s">
        <v>26</v>
      </c>
      <c r="E26" s="42" t="s">
        <v>68</v>
      </c>
      <c r="F26" s="42" t="s">
        <v>67</v>
      </c>
    </row>
    <row r="27" spans="2:6" x14ac:dyDescent="0.2">
      <c r="B27" s="41">
        <v>24</v>
      </c>
      <c r="C27" s="42" t="s">
        <v>69</v>
      </c>
      <c r="D27" s="42" t="s">
        <v>26</v>
      </c>
      <c r="E27" s="42" t="s">
        <v>70</v>
      </c>
      <c r="F27" s="42" t="s">
        <v>69</v>
      </c>
    </row>
    <row r="28" spans="2:6" x14ac:dyDescent="0.2">
      <c r="B28" s="41">
        <v>25</v>
      </c>
      <c r="C28" s="42" t="s">
        <v>71</v>
      </c>
      <c r="D28" s="42" t="s">
        <v>29</v>
      </c>
      <c r="E28" s="42" t="s">
        <v>72</v>
      </c>
      <c r="F28" s="42" t="s">
        <v>71</v>
      </c>
    </row>
    <row r="29" spans="2:6" x14ac:dyDescent="0.2">
      <c r="B29" s="41">
        <v>26</v>
      </c>
      <c r="C29" s="42" t="s">
        <v>73</v>
      </c>
      <c r="D29" s="42" t="s">
        <v>29</v>
      </c>
      <c r="E29" s="42" t="s">
        <v>74</v>
      </c>
      <c r="F29" s="42" t="s">
        <v>73</v>
      </c>
    </row>
    <row r="30" spans="2:6" x14ac:dyDescent="0.2">
      <c r="B30" s="41">
        <v>27</v>
      </c>
      <c r="C30" s="42" t="s">
        <v>75</v>
      </c>
      <c r="D30" s="42" t="s">
        <v>26</v>
      </c>
      <c r="E30" s="42" t="s">
        <v>76</v>
      </c>
      <c r="F30" s="42" t="s">
        <v>75</v>
      </c>
    </row>
    <row r="31" spans="2:6" x14ac:dyDescent="0.2">
      <c r="B31" s="41">
        <v>28</v>
      </c>
      <c r="C31" s="42" t="s">
        <v>77</v>
      </c>
      <c r="D31" s="42" t="s">
        <v>23</v>
      </c>
      <c r="E31" s="42" t="s">
        <v>78</v>
      </c>
      <c r="F31" s="42" t="s">
        <v>77</v>
      </c>
    </row>
    <row r="32" spans="2:6" x14ac:dyDescent="0.2">
      <c r="B32" s="41">
        <v>29</v>
      </c>
      <c r="C32" s="42" t="s">
        <v>79</v>
      </c>
      <c r="D32" s="42" t="s">
        <v>20</v>
      </c>
      <c r="E32" s="42" t="s">
        <v>80</v>
      </c>
      <c r="F32" s="42" t="s">
        <v>79</v>
      </c>
    </row>
    <row r="33" spans="2:6" x14ac:dyDescent="0.2">
      <c r="B33" s="41">
        <v>30</v>
      </c>
      <c r="C33" s="42" t="s">
        <v>81</v>
      </c>
      <c r="D33" s="42" t="s">
        <v>20</v>
      </c>
      <c r="E33" s="42" t="s">
        <v>82</v>
      </c>
      <c r="F33" s="42" t="s">
        <v>81</v>
      </c>
    </row>
    <row r="34" spans="2:6" x14ac:dyDescent="0.2">
      <c r="B34" s="41">
        <v>31</v>
      </c>
      <c r="C34" s="42" t="s">
        <v>83</v>
      </c>
      <c r="D34" s="42" t="s">
        <v>29</v>
      </c>
      <c r="E34" s="42" t="s">
        <v>84</v>
      </c>
      <c r="F34" s="42" t="s">
        <v>83</v>
      </c>
    </row>
    <row r="35" spans="2:6" x14ac:dyDescent="0.2">
      <c r="B35" s="41">
        <v>32</v>
      </c>
      <c r="C35" s="42" t="s">
        <v>85</v>
      </c>
      <c r="D35" s="42" t="s">
        <v>20</v>
      </c>
      <c r="E35" s="42" t="s">
        <v>86</v>
      </c>
      <c r="F35" s="42" t="s">
        <v>85</v>
      </c>
    </row>
    <row r="36" spans="2:6" x14ac:dyDescent="0.2">
      <c r="B36" s="41">
        <v>33</v>
      </c>
      <c r="C36" s="42" t="s">
        <v>87</v>
      </c>
      <c r="D36" s="42" t="s">
        <v>29</v>
      </c>
      <c r="E36" s="42" t="s">
        <v>88</v>
      </c>
      <c r="F36" s="42" t="s">
        <v>87</v>
      </c>
    </row>
    <row r="37" spans="2:6" x14ac:dyDescent="0.2">
      <c r="B37" s="41">
        <v>34</v>
      </c>
      <c r="C37" s="42" t="s">
        <v>89</v>
      </c>
      <c r="D37" s="42" t="s">
        <v>20</v>
      </c>
      <c r="E37" s="42" t="s">
        <v>90</v>
      </c>
      <c r="F37" s="42" t="s">
        <v>89</v>
      </c>
    </row>
    <row r="38" spans="2:6" x14ac:dyDescent="0.2">
      <c r="B38" s="41">
        <v>35</v>
      </c>
      <c r="C38" s="42" t="s">
        <v>91</v>
      </c>
      <c r="D38" s="42" t="s">
        <v>26</v>
      </c>
      <c r="E38" s="42" t="s">
        <v>92</v>
      </c>
      <c r="F38" s="42" t="s">
        <v>91</v>
      </c>
    </row>
    <row r="39" spans="2:6" x14ac:dyDescent="0.2">
      <c r="B39" s="41">
        <v>36</v>
      </c>
      <c r="C39" s="42" t="s">
        <v>93</v>
      </c>
      <c r="D39" s="42" t="s">
        <v>26</v>
      </c>
      <c r="E39" s="42" t="s">
        <v>94</v>
      </c>
      <c r="F39" s="42" t="s">
        <v>93</v>
      </c>
    </row>
    <row r="40" spans="2:6" x14ac:dyDescent="0.2">
      <c r="B40" s="41">
        <v>37</v>
      </c>
      <c r="C40" s="42" t="s">
        <v>95</v>
      </c>
      <c r="D40" s="42" t="s">
        <v>20</v>
      </c>
      <c r="E40" s="42" t="s">
        <v>96</v>
      </c>
      <c r="F40" s="42" t="s">
        <v>95</v>
      </c>
    </row>
    <row r="41" spans="2:6" x14ac:dyDescent="0.2">
      <c r="B41" s="41">
        <v>38</v>
      </c>
      <c r="C41" s="42" t="s">
        <v>97</v>
      </c>
      <c r="D41" s="42" t="s">
        <v>26</v>
      </c>
      <c r="E41" s="42" t="s">
        <v>98</v>
      </c>
      <c r="F41" s="42" t="s">
        <v>97</v>
      </c>
    </row>
    <row r="42" spans="2:6" x14ac:dyDescent="0.2">
      <c r="B42" s="41">
        <v>39</v>
      </c>
      <c r="C42" s="42" t="s">
        <v>99</v>
      </c>
      <c r="D42" s="42" t="s">
        <v>26</v>
      </c>
      <c r="E42" s="42" t="s">
        <v>100</v>
      </c>
      <c r="F42" s="42" t="s">
        <v>99</v>
      </c>
    </row>
    <row r="43" spans="2:6" x14ac:dyDescent="0.2">
      <c r="B43" s="41">
        <v>40</v>
      </c>
      <c r="C43" s="42" t="s">
        <v>101</v>
      </c>
      <c r="D43" s="42" t="s">
        <v>26</v>
      </c>
      <c r="E43" s="42" t="s">
        <v>102</v>
      </c>
      <c r="F43" s="42" t="s">
        <v>101</v>
      </c>
    </row>
    <row r="44" spans="2:6" x14ac:dyDescent="0.2">
      <c r="B44" s="41">
        <v>41</v>
      </c>
      <c r="C44" s="42" t="s">
        <v>103</v>
      </c>
      <c r="D44" s="42" t="s">
        <v>23</v>
      </c>
      <c r="E44" s="42" t="s">
        <v>104</v>
      </c>
      <c r="F44" s="42" t="s">
        <v>103</v>
      </c>
    </row>
    <row r="45" spans="2:6" x14ac:dyDescent="0.2">
      <c r="B45" s="41">
        <v>42</v>
      </c>
      <c r="C45" s="42" t="s">
        <v>105</v>
      </c>
      <c r="D45" s="42" t="s">
        <v>23</v>
      </c>
      <c r="E45" s="42" t="s">
        <v>106</v>
      </c>
      <c r="F45" s="42" t="s">
        <v>105</v>
      </c>
    </row>
    <row r="46" spans="2:6" x14ac:dyDescent="0.2">
      <c r="B46" s="41">
        <v>43</v>
      </c>
      <c r="C46" s="42" t="s">
        <v>107</v>
      </c>
      <c r="D46" s="42" t="s">
        <v>23</v>
      </c>
      <c r="E46" s="42" t="s">
        <v>108</v>
      </c>
      <c r="F46" s="42" t="s">
        <v>107</v>
      </c>
    </row>
    <row r="47" spans="2:6" x14ac:dyDescent="0.2">
      <c r="B47" s="41">
        <v>44</v>
      </c>
      <c r="C47" s="42" t="s">
        <v>109</v>
      </c>
      <c r="D47" s="42" t="s">
        <v>29</v>
      </c>
      <c r="E47" s="42" t="s">
        <v>110</v>
      </c>
      <c r="F47" s="42" t="s">
        <v>109</v>
      </c>
    </row>
    <row r="48" spans="2:6" x14ac:dyDescent="0.2">
      <c r="B48" s="41">
        <v>45</v>
      </c>
      <c r="C48" s="42" t="s">
        <v>111</v>
      </c>
      <c r="D48" s="42" t="s">
        <v>20</v>
      </c>
      <c r="E48" s="42" t="s">
        <v>112</v>
      </c>
      <c r="F48" s="42" t="s">
        <v>111</v>
      </c>
    </row>
    <row r="49" spans="2:6" x14ac:dyDescent="0.2">
      <c r="B49" s="41">
        <v>46</v>
      </c>
      <c r="C49" s="42" t="s">
        <v>113</v>
      </c>
      <c r="D49" s="42" t="s">
        <v>20</v>
      </c>
      <c r="E49" s="42" t="s">
        <v>114</v>
      </c>
      <c r="F49" s="42" t="s">
        <v>113</v>
      </c>
    </row>
    <row r="50" spans="2:6" x14ac:dyDescent="0.2">
      <c r="B50" s="41">
        <v>47</v>
      </c>
      <c r="C50" s="42" t="s">
        <v>115</v>
      </c>
      <c r="D50" s="42" t="s">
        <v>20</v>
      </c>
      <c r="E50" s="42" t="s">
        <v>116</v>
      </c>
      <c r="F50" s="42" t="s">
        <v>115</v>
      </c>
    </row>
    <row r="51" spans="2:6" x14ac:dyDescent="0.2">
      <c r="B51" s="41">
        <v>48</v>
      </c>
      <c r="C51" s="42" t="s">
        <v>117</v>
      </c>
      <c r="D51" s="42" t="s">
        <v>26</v>
      </c>
      <c r="E51" s="42" t="s">
        <v>118</v>
      </c>
      <c r="F51" s="42" t="s">
        <v>117</v>
      </c>
    </row>
    <row r="52" spans="2:6" x14ac:dyDescent="0.2">
      <c r="B52" s="41">
        <v>49</v>
      </c>
      <c r="C52" s="42" t="s">
        <v>119</v>
      </c>
      <c r="D52" s="42" t="s">
        <v>26</v>
      </c>
      <c r="E52" s="42" t="s">
        <v>120</v>
      </c>
      <c r="F52" s="42" t="s">
        <v>119</v>
      </c>
    </row>
    <row r="53" spans="2:6" x14ac:dyDescent="0.2">
      <c r="B53" s="41">
        <v>50</v>
      </c>
      <c r="C53" s="42" t="s">
        <v>121</v>
      </c>
      <c r="D53" s="42" t="s">
        <v>23</v>
      </c>
      <c r="E53" s="42" t="s">
        <v>122</v>
      </c>
      <c r="F53" s="42" t="s">
        <v>121</v>
      </c>
    </row>
    <row r="54" spans="2:6" x14ac:dyDescent="0.2">
      <c r="B54" s="41">
        <v>51</v>
      </c>
      <c r="C54" s="42" t="s">
        <v>123</v>
      </c>
      <c r="D54" s="42" t="s">
        <v>23</v>
      </c>
      <c r="E54" s="42" t="s">
        <v>124</v>
      </c>
      <c r="F54" s="42" t="s">
        <v>123</v>
      </c>
    </row>
    <row r="55" spans="2:6" x14ac:dyDescent="0.2">
      <c r="B55" s="41">
        <v>52</v>
      </c>
      <c r="C55" s="42" t="s">
        <v>125</v>
      </c>
      <c r="D55" s="42" t="s">
        <v>23</v>
      </c>
      <c r="E55" s="42" t="s">
        <v>126</v>
      </c>
      <c r="F55" s="42" t="s">
        <v>125</v>
      </c>
    </row>
    <row r="56" spans="2:6" x14ac:dyDescent="0.2">
      <c r="B56" s="41">
        <v>53</v>
      </c>
      <c r="C56" s="42" t="s">
        <v>127</v>
      </c>
      <c r="D56" s="42" t="s">
        <v>20</v>
      </c>
      <c r="E56" s="42" t="s">
        <v>128</v>
      </c>
      <c r="F56" s="42" t="s">
        <v>127</v>
      </c>
    </row>
    <row r="57" spans="2:6" x14ac:dyDescent="0.2">
      <c r="B57" s="41">
        <v>54</v>
      </c>
      <c r="C57" s="42" t="s">
        <v>129</v>
      </c>
      <c r="D57" s="42" t="s">
        <v>23</v>
      </c>
      <c r="E57" s="42" t="s">
        <v>130</v>
      </c>
      <c r="F57" s="42" t="s">
        <v>129</v>
      </c>
    </row>
    <row r="58" spans="2:6" x14ac:dyDescent="0.2">
      <c r="B58" s="41">
        <v>55</v>
      </c>
      <c r="C58" s="42" t="s">
        <v>131</v>
      </c>
      <c r="D58" s="42" t="s">
        <v>26</v>
      </c>
      <c r="E58" s="42" t="s">
        <v>132</v>
      </c>
      <c r="F58" s="42" t="s">
        <v>131</v>
      </c>
    </row>
    <row r="59" spans="2:6" x14ac:dyDescent="0.2">
      <c r="B59" s="41">
        <v>56</v>
      </c>
      <c r="C59" s="42" t="s">
        <v>133</v>
      </c>
      <c r="D59" s="42" t="s">
        <v>29</v>
      </c>
      <c r="E59" s="42" t="s">
        <v>134</v>
      </c>
      <c r="F59" s="42" t="s">
        <v>133</v>
      </c>
    </row>
    <row r="60" spans="2:6" x14ac:dyDescent="0.2">
      <c r="B60" s="41">
        <v>57</v>
      </c>
      <c r="C60" s="42" t="s">
        <v>135</v>
      </c>
      <c r="D60" s="42" t="s">
        <v>23</v>
      </c>
      <c r="E60" s="42" t="s">
        <v>136</v>
      </c>
      <c r="F60" s="42" t="s">
        <v>135</v>
      </c>
    </row>
    <row r="61" spans="2:6" x14ac:dyDescent="0.2">
      <c r="B61" s="41">
        <v>58</v>
      </c>
      <c r="C61" s="42" t="s">
        <v>137</v>
      </c>
      <c r="D61" s="42" t="s">
        <v>23</v>
      </c>
      <c r="E61" s="42" t="s">
        <v>138</v>
      </c>
      <c r="F61" s="42" t="s">
        <v>137</v>
      </c>
    </row>
    <row r="62" spans="2:6" x14ac:dyDescent="0.2">
      <c r="B62" s="41">
        <v>59</v>
      </c>
      <c r="C62" s="42" t="s">
        <v>139</v>
      </c>
      <c r="D62" s="42" t="s">
        <v>29</v>
      </c>
      <c r="E62" s="42" t="s">
        <v>140</v>
      </c>
      <c r="F62" s="42" t="s">
        <v>139</v>
      </c>
    </row>
    <row r="63" spans="2:6" x14ac:dyDescent="0.2">
      <c r="B63" s="41">
        <v>60</v>
      </c>
      <c r="C63" s="42" t="s">
        <v>141</v>
      </c>
      <c r="D63" s="42" t="s">
        <v>26</v>
      </c>
      <c r="E63" s="42" t="s">
        <v>142</v>
      </c>
      <c r="F63" s="42" t="s">
        <v>141</v>
      </c>
    </row>
    <row r="64" spans="2:6" x14ac:dyDescent="0.2">
      <c r="B64" s="41">
        <v>61</v>
      </c>
      <c r="C64" s="42" t="s">
        <v>143</v>
      </c>
      <c r="D64" s="42" t="s">
        <v>29</v>
      </c>
      <c r="E64" s="42" t="s">
        <v>144</v>
      </c>
      <c r="F64" s="42" t="s">
        <v>143</v>
      </c>
    </row>
    <row r="65" spans="2:6" x14ac:dyDescent="0.2">
      <c r="B65" s="41">
        <v>62</v>
      </c>
      <c r="C65" s="42" t="s">
        <v>145</v>
      </c>
      <c r="D65" s="42" t="s">
        <v>20</v>
      </c>
      <c r="E65" s="42" t="s">
        <v>146</v>
      </c>
      <c r="F65" s="42" t="s">
        <v>145</v>
      </c>
    </row>
    <row r="66" spans="2:6" x14ac:dyDescent="0.2">
      <c r="B66" s="41">
        <v>63</v>
      </c>
      <c r="C66" s="42" t="s">
        <v>147</v>
      </c>
      <c r="D66" s="42" t="s">
        <v>23</v>
      </c>
      <c r="E66" s="42" t="s">
        <v>148</v>
      </c>
      <c r="F66" s="42" t="s">
        <v>147</v>
      </c>
    </row>
    <row r="67" spans="2:6" x14ac:dyDescent="0.2">
      <c r="B67" s="41">
        <v>64</v>
      </c>
      <c r="C67" s="42" t="s">
        <v>149</v>
      </c>
      <c r="D67" s="42" t="s">
        <v>23</v>
      </c>
      <c r="E67" s="42" t="s">
        <v>150</v>
      </c>
      <c r="F67" s="42" t="s">
        <v>149</v>
      </c>
    </row>
    <row r="68" spans="2:6" x14ac:dyDescent="0.2">
      <c r="B68" s="41">
        <v>65</v>
      </c>
      <c r="C68" s="42" t="s">
        <v>151</v>
      </c>
      <c r="D68" s="42" t="s">
        <v>20</v>
      </c>
      <c r="E68" s="42" t="s">
        <v>152</v>
      </c>
      <c r="F68" s="42" t="s">
        <v>151</v>
      </c>
    </row>
    <row r="69" spans="2:6" x14ac:dyDescent="0.2">
      <c r="B69" s="41">
        <v>66</v>
      </c>
      <c r="C69" s="42" t="s">
        <v>153</v>
      </c>
      <c r="D69" s="42" t="s">
        <v>26</v>
      </c>
      <c r="E69" s="42" t="s">
        <v>154</v>
      </c>
      <c r="F69" s="42" t="s">
        <v>153</v>
      </c>
    </row>
    <row r="70" spans="2:6" x14ac:dyDescent="0.2">
      <c r="B70" s="41">
        <v>67</v>
      </c>
      <c r="C70" s="42" t="s">
        <v>155</v>
      </c>
      <c r="D70" s="42" t="s">
        <v>29</v>
      </c>
      <c r="E70" s="42" t="s">
        <v>156</v>
      </c>
      <c r="F70" s="42" t="s">
        <v>155</v>
      </c>
    </row>
    <row r="71" spans="2:6" x14ac:dyDescent="0.2">
      <c r="B71" s="41">
        <v>68</v>
      </c>
      <c r="C71" s="42" t="s">
        <v>157</v>
      </c>
      <c r="D71" s="42" t="s">
        <v>23</v>
      </c>
      <c r="E71" s="42" t="s">
        <v>158</v>
      </c>
      <c r="F71" s="42" t="s">
        <v>157</v>
      </c>
    </row>
    <row r="72" spans="2:6" x14ac:dyDescent="0.2">
      <c r="B72" s="41">
        <v>69</v>
      </c>
      <c r="C72" s="42" t="s">
        <v>159</v>
      </c>
      <c r="D72" s="42" t="s">
        <v>29</v>
      </c>
      <c r="E72" s="42" t="s">
        <v>160</v>
      </c>
      <c r="F72" s="42" t="s">
        <v>159</v>
      </c>
    </row>
    <row r="73" spans="2:6" x14ac:dyDescent="0.2">
      <c r="B73" s="41">
        <v>70</v>
      </c>
      <c r="C73" s="42" t="s">
        <v>161</v>
      </c>
      <c r="D73" s="42" t="s">
        <v>29</v>
      </c>
      <c r="E73" s="42" t="s">
        <v>162</v>
      </c>
      <c r="F73" s="42" t="s">
        <v>161</v>
      </c>
    </row>
    <row r="74" spans="2:6" x14ac:dyDescent="0.2">
      <c r="B74" s="41">
        <v>71</v>
      </c>
      <c r="C74" s="42" t="s">
        <v>163</v>
      </c>
      <c r="D74" s="42" t="s">
        <v>29</v>
      </c>
      <c r="E74" s="42" t="s">
        <v>164</v>
      </c>
      <c r="F74" s="42" t="s">
        <v>163</v>
      </c>
    </row>
    <row r="75" spans="2:6" x14ac:dyDescent="0.2">
      <c r="B75" s="41">
        <v>72</v>
      </c>
      <c r="C75" s="42" t="s">
        <v>165</v>
      </c>
      <c r="D75" s="42" t="s">
        <v>29</v>
      </c>
      <c r="E75" s="42" t="s">
        <v>166</v>
      </c>
      <c r="F75" s="42" t="s">
        <v>165</v>
      </c>
    </row>
    <row r="76" spans="2:6" x14ac:dyDescent="0.2">
      <c r="B76" s="41">
        <v>73</v>
      </c>
      <c r="C76" s="42" t="s">
        <v>167</v>
      </c>
      <c r="D76" s="42" t="s">
        <v>20</v>
      </c>
      <c r="E76" s="42" t="s">
        <v>168</v>
      </c>
      <c r="F76" s="42" t="s">
        <v>167</v>
      </c>
    </row>
    <row r="77" spans="2:6" x14ac:dyDescent="0.2">
      <c r="B77" s="41">
        <v>74</v>
      </c>
      <c r="C77" s="42" t="s">
        <v>169</v>
      </c>
      <c r="D77" s="42" t="s">
        <v>23</v>
      </c>
      <c r="E77" s="42" t="s">
        <v>170</v>
      </c>
      <c r="F77" s="42" t="s">
        <v>169</v>
      </c>
    </row>
    <row r="78" spans="2:6" x14ac:dyDescent="0.2">
      <c r="B78" s="41">
        <v>75</v>
      </c>
      <c r="C78" s="42" t="s">
        <v>171</v>
      </c>
      <c r="D78" s="42" t="s">
        <v>23</v>
      </c>
      <c r="E78" s="42" t="s">
        <v>172</v>
      </c>
      <c r="F78" s="42" t="s">
        <v>171</v>
      </c>
    </row>
    <row r="79" spans="2:6" x14ac:dyDescent="0.2">
      <c r="B79" s="41">
        <v>76</v>
      </c>
      <c r="C79" s="42" t="s">
        <v>173</v>
      </c>
      <c r="D79" s="42" t="s">
        <v>20</v>
      </c>
      <c r="E79" s="42" t="s">
        <v>174</v>
      </c>
      <c r="F79" s="42" t="s">
        <v>173</v>
      </c>
    </row>
    <row r="80" spans="2:6" x14ac:dyDescent="0.2">
      <c r="B80" s="41">
        <v>77</v>
      </c>
      <c r="C80" s="42" t="s">
        <v>175</v>
      </c>
      <c r="D80" s="42" t="s">
        <v>29</v>
      </c>
      <c r="E80" s="42" t="s">
        <v>176</v>
      </c>
      <c r="F80" s="42" t="s">
        <v>175</v>
      </c>
    </row>
    <row r="81" spans="2:6" x14ac:dyDescent="0.2">
      <c r="B81" s="41">
        <v>78</v>
      </c>
      <c r="C81" s="42" t="s">
        <v>177</v>
      </c>
      <c r="D81" s="42" t="s">
        <v>20</v>
      </c>
      <c r="E81" s="42" t="s">
        <v>178</v>
      </c>
      <c r="F81" s="42" t="s">
        <v>177</v>
      </c>
    </row>
    <row r="82" spans="2:6" x14ac:dyDescent="0.2">
      <c r="B82" s="41">
        <v>79</v>
      </c>
      <c r="C82" s="42" t="s">
        <v>179</v>
      </c>
      <c r="D82" s="42" t="s">
        <v>26</v>
      </c>
      <c r="E82" s="42" t="s">
        <v>180</v>
      </c>
      <c r="F82" s="42" t="s">
        <v>179</v>
      </c>
    </row>
    <row r="83" spans="2:6" x14ac:dyDescent="0.2">
      <c r="B83" s="41">
        <v>80</v>
      </c>
      <c r="C83" s="42" t="s">
        <v>181</v>
      </c>
      <c r="D83" s="42" t="s">
        <v>23</v>
      </c>
      <c r="E83" s="42" t="s">
        <v>182</v>
      </c>
      <c r="F83" s="42" t="s">
        <v>181</v>
      </c>
    </row>
    <row r="84" spans="2:6" x14ac:dyDescent="0.2">
      <c r="B84" s="41">
        <v>81</v>
      </c>
      <c r="C84" s="42" t="s">
        <v>183</v>
      </c>
      <c r="D84" s="42" t="s">
        <v>23</v>
      </c>
      <c r="E84" s="42" t="s">
        <v>184</v>
      </c>
      <c r="F84" s="42" t="s">
        <v>183</v>
      </c>
    </row>
    <row r="85" spans="2:6" x14ac:dyDescent="0.2">
      <c r="B85" s="41">
        <v>82</v>
      </c>
      <c r="C85" s="42" t="s">
        <v>185</v>
      </c>
      <c r="D85" s="42" t="s">
        <v>20</v>
      </c>
      <c r="E85" s="42" t="s">
        <v>186</v>
      </c>
      <c r="F85" s="42" t="s">
        <v>185</v>
      </c>
    </row>
    <row r="86" spans="2:6" x14ac:dyDescent="0.2">
      <c r="B86" s="41">
        <v>83</v>
      </c>
      <c r="C86" s="42" t="s">
        <v>187</v>
      </c>
      <c r="D86" s="42" t="s">
        <v>23</v>
      </c>
      <c r="E86" s="42" t="s">
        <v>188</v>
      </c>
      <c r="F86" s="42" t="s">
        <v>187</v>
      </c>
    </row>
    <row r="87" spans="2:6" x14ac:dyDescent="0.2">
      <c r="B87" s="41">
        <v>84</v>
      </c>
      <c r="C87" s="42" t="s">
        <v>189</v>
      </c>
      <c r="D87" s="42" t="s">
        <v>26</v>
      </c>
      <c r="E87" s="42" t="s">
        <v>190</v>
      </c>
      <c r="F87" s="42" t="s">
        <v>189</v>
      </c>
    </row>
    <row r="88" spans="2:6" x14ac:dyDescent="0.2">
      <c r="B88" s="41">
        <v>85</v>
      </c>
      <c r="C88" s="42" t="s">
        <v>191</v>
      </c>
      <c r="D88" s="42" t="s">
        <v>23</v>
      </c>
      <c r="E88" s="42" t="s">
        <v>192</v>
      </c>
      <c r="F88" s="42" t="s">
        <v>191</v>
      </c>
    </row>
    <row r="89" spans="2:6" x14ac:dyDescent="0.2">
      <c r="B89" s="41">
        <v>86</v>
      </c>
      <c r="C89" s="42" t="s">
        <v>193</v>
      </c>
      <c r="D89" s="42" t="s">
        <v>20</v>
      </c>
      <c r="E89" s="42" t="s">
        <v>194</v>
      </c>
      <c r="F89" s="42" t="s">
        <v>193</v>
      </c>
    </row>
    <row r="90" spans="2:6" x14ac:dyDescent="0.2">
      <c r="B90" s="41">
        <v>87</v>
      </c>
      <c r="C90" s="42" t="s">
        <v>195</v>
      </c>
      <c r="D90" s="42" t="s">
        <v>20</v>
      </c>
      <c r="E90" s="42" t="s">
        <v>196</v>
      </c>
      <c r="F90" s="42" t="s">
        <v>195</v>
      </c>
    </row>
    <row r="91" spans="2:6" x14ac:dyDescent="0.2">
      <c r="B91" s="41">
        <v>88</v>
      </c>
      <c r="C91" s="42" t="s">
        <v>197</v>
      </c>
      <c r="D91" s="42" t="s">
        <v>29</v>
      </c>
      <c r="E91" s="42" t="s">
        <v>198</v>
      </c>
      <c r="F91" s="42" t="s">
        <v>197</v>
      </c>
    </row>
    <row r="92" spans="2:6" x14ac:dyDescent="0.2">
      <c r="B92" s="41">
        <v>89</v>
      </c>
      <c r="C92" s="42" t="s">
        <v>199</v>
      </c>
      <c r="D92" s="42" t="s">
        <v>29</v>
      </c>
      <c r="E92" s="42" t="s">
        <v>200</v>
      </c>
      <c r="F92" s="42" t="s">
        <v>199</v>
      </c>
    </row>
    <row r="93" spans="2:6" x14ac:dyDescent="0.2">
      <c r="B93" s="41">
        <v>90</v>
      </c>
      <c r="C93" s="42" t="s">
        <v>201</v>
      </c>
      <c r="D93" s="42" t="s">
        <v>20</v>
      </c>
      <c r="E93" s="42" t="s">
        <v>202</v>
      </c>
      <c r="F93" s="42" t="s">
        <v>201</v>
      </c>
    </row>
    <row r="94" spans="2:6" x14ac:dyDescent="0.2">
      <c r="B94" s="41">
        <v>91</v>
      </c>
      <c r="C94" s="42" t="s">
        <v>203</v>
      </c>
      <c r="D94" s="42" t="s">
        <v>23</v>
      </c>
      <c r="E94" s="42" t="s">
        <v>204</v>
      </c>
      <c r="F94" s="42" t="s">
        <v>203</v>
      </c>
    </row>
    <row r="95" spans="2:6" x14ac:dyDescent="0.2">
      <c r="B95" s="41">
        <v>92</v>
      </c>
      <c r="C95" s="42" t="s">
        <v>205</v>
      </c>
      <c r="D95" s="42" t="s">
        <v>26</v>
      </c>
      <c r="E95" s="42" t="s">
        <v>206</v>
      </c>
      <c r="F95" s="42" t="s">
        <v>205</v>
      </c>
    </row>
    <row r="96" spans="2:6" x14ac:dyDescent="0.2">
      <c r="B96" s="41">
        <v>93</v>
      </c>
      <c r="C96" s="42" t="s">
        <v>207</v>
      </c>
      <c r="D96" s="42" t="s">
        <v>29</v>
      </c>
      <c r="E96" s="42" t="s">
        <v>208</v>
      </c>
      <c r="F96" s="42" t="s">
        <v>207</v>
      </c>
    </row>
    <row r="97" spans="2:6" x14ac:dyDescent="0.2">
      <c r="B97" s="41">
        <v>94</v>
      </c>
      <c r="C97" s="42" t="s">
        <v>209</v>
      </c>
      <c r="D97" s="42" t="s">
        <v>23</v>
      </c>
      <c r="E97" s="42" t="s">
        <v>210</v>
      </c>
      <c r="F97" s="42" t="s">
        <v>209</v>
      </c>
    </row>
    <row r="98" spans="2:6" x14ac:dyDescent="0.2">
      <c r="B98" s="41">
        <v>95</v>
      </c>
      <c r="C98" s="42" t="s">
        <v>211</v>
      </c>
      <c r="D98" s="42" t="s">
        <v>23</v>
      </c>
      <c r="E98" s="42" t="s">
        <v>212</v>
      </c>
      <c r="F98" s="42" t="s">
        <v>211</v>
      </c>
    </row>
    <row r="99" spans="2:6" x14ac:dyDescent="0.2">
      <c r="B99" s="41">
        <v>96</v>
      </c>
      <c r="C99" s="41" t="s">
        <v>213</v>
      </c>
      <c r="D99" s="41"/>
      <c r="E99" s="41"/>
      <c r="F99" s="41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DT-0320</vt:lpstr>
      <vt:lpstr>Example</vt:lpstr>
      <vt:lpstr> </vt:lpstr>
      <vt:lpstr>About!Print_Area</vt:lpstr>
      <vt:lpstr>'DT-0320'!Print_Area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DT-0320</dc:title>
  <dc:subject>Coarse Aggregate Quality Report</dc:subject>
  <dc:creator>Erin Brake</dc:creator>
  <cp:keywords>Forms; Electronic Forms; Materials; Tests</cp:keywords>
  <dc:description>Rev. 10-02</dc:description>
  <cp:lastModifiedBy>TDOT</cp:lastModifiedBy>
  <cp:lastPrinted>2020-04-17T20:13:25Z</cp:lastPrinted>
  <dcterms:created xsi:type="dcterms:W3CDTF">2001-08-15T20:06:00Z</dcterms:created>
  <dcterms:modified xsi:type="dcterms:W3CDTF">2021-01-08T15:41:47Z</dcterms:modified>
  <cp:category>Aggregate</cp:category>
</cp:coreProperties>
</file>