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scal\Fiscal Policy\STAY_OUT\FY2022-23\Reports\Fees\"/>
    </mc:Choice>
  </mc:AlternateContent>
  <xr:revisionPtr revIDLastSave="0" documentId="13_ncr:1_{EEC0460B-2B07-4ECB-A4F1-EF4B3DC108F6}" xr6:coauthVersionLast="47" xr6:coauthVersionMax="47" xr10:uidLastSave="{00000000-0000-0000-0000-000000000000}"/>
  <bookViews>
    <workbookView xWindow="20370" yWindow="-120" windowWidth="29040" windowHeight="16440" xr2:uid="{00000000-000D-0000-FFFF-FFFF00000000}"/>
  </bookViews>
  <sheets>
    <sheet name="Summary" sheetId="9" r:id="rId1"/>
  </sheets>
  <definedNames>
    <definedName name="cbh" localSheetId="0">#REF!</definedName>
    <definedName name="cbh">#REF!</definedName>
    <definedName name="fees9697" localSheetId="0">#REF!</definedName>
    <definedName name="fees9697">#REF!</definedName>
    <definedName name="_xlnm.Print_Area" localSheetId="0">Summary!$A$1:$D$44</definedName>
    <definedName name="Z_C029DAEF_5A16_4B42_AFF9_C78F875F7086_.wvu.Cols" localSheetId="0" hidden="1">Summary!#REF!</definedName>
    <definedName name="Z_C029DAEF_5A16_4B42_AFF9_C78F875F7086_.wvu.PrintArea" localSheetId="0" hidden="1">Summary!$A$2:$D$38</definedName>
    <definedName name="Z_DD0ECB67_5659_4786_9A2E_B3183E90CAFD_.wvu.PrintArea" localSheetId="0" hidden="1">Summary!$A$2:$D$38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9" l="1"/>
  <c r="G15" i="9"/>
  <c r="G12" i="9"/>
  <c r="F12" i="9"/>
  <c r="B20" i="9"/>
  <c r="C36" i="9" l="1"/>
  <c r="B36" i="9"/>
  <c r="F15" i="9"/>
  <c r="C20" i="9"/>
  <c r="D36" i="9" l="1"/>
  <c r="D19" i="9" l="1"/>
  <c r="D38" i="9" l="1"/>
  <c r="D9" i="9" l="1"/>
  <c r="D10" i="9"/>
  <c r="D11" i="9"/>
  <c r="D12" i="9"/>
  <c r="D13" i="9"/>
  <c r="D14" i="9"/>
  <c r="D15" i="9"/>
  <c r="D16" i="9"/>
  <c r="D17" i="9"/>
  <c r="D18" i="9"/>
  <c r="D8" i="9"/>
  <c r="D24" i="9"/>
  <c r="D25" i="9"/>
  <c r="D26" i="9"/>
  <c r="D27" i="9"/>
  <c r="D28" i="9"/>
  <c r="D29" i="9"/>
  <c r="D30" i="9"/>
  <c r="D31" i="9"/>
  <c r="D32" i="9"/>
  <c r="D33" i="9"/>
  <c r="D34" i="9"/>
  <c r="D35" i="9"/>
  <c r="D23" i="9"/>
</calcChain>
</file>

<file path=xl/sharedStrings.xml><?xml version="1.0" encoding="utf-8"?>
<sst xmlns="http://schemas.openxmlformats.org/spreadsheetml/2006/main" count="44" uniqueCount="41">
  <si>
    <t>Undergraduate</t>
  </si>
  <si>
    <t>Total</t>
  </si>
  <si>
    <t>Maintenance</t>
  </si>
  <si>
    <t>Mandatory</t>
  </si>
  <si>
    <t>Fees</t>
  </si>
  <si>
    <t>Resident</t>
  </si>
  <si>
    <t>Austin Peay</t>
  </si>
  <si>
    <t>Middle Tennessee</t>
  </si>
  <si>
    <t>Tennessee State</t>
  </si>
  <si>
    <t>Cleveland</t>
  </si>
  <si>
    <t>Columbia</t>
  </si>
  <si>
    <t>Dyersburg</t>
  </si>
  <si>
    <t>Jackson</t>
  </si>
  <si>
    <t>Motlow</t>
  </si>
  <si>
    <t>Roane</t>
  </si>
  <si>
    <t>Southwest</t>
  </si>
  <si>
    <t>Volunteer</t>
  </si>
  <si>
    <t>Walters</t>
  </si>
  <si>
    <t>Chattanooga</t>
  </si>
  <si>
    <t>Nashville</t>
  </si>
  <si>
    <t>Northeast</t>
  </si>
  <si>
    <t>Pellissippi</t>
  </si>
  <si>
    <t>TN Colleges of Applied Technology</t>
  </si>
  <si>
    <t>East Tennessee</t>
  </si>
  <si>
    <t>UT Knoxville</t>
  </si>
  <si>
    <t>UT Chattanooga (UG - Returning)</t>
  </si>
  <si>
    <t>Tennessee Tech (Admitted prior to Fall 2020)</t>
  </si>
  <si>
    <t>UT Martin</t>
  </si>
  <si>
    <t>University Average</t>
  </si>
  <si>
    <t>Community College Average</t>
  </si>
  <si>
    <t>2022-23</t>
  </si>
  <si>
    <r>
      <t xml:space="preserve">Tennessee Tech (Flat Rate Model) </t>
    </r>
    <r>
      <rPr>
        <vertAlign val="superscript"/>
        <sz val="14"/>
        <rFont val="Open Sans"/>
        <family val="2"/>
      </rPr>
      <t>1</t>
    </r>
  </si>
  <si>
    <t>Universities</t>
  </si>
  <si>
    <t>Community Colleges</t>
  </si>
  <si>
    <t>Notes:</t>
  </si>
  <si>
    <t xml:space="preserve"> MANDATORY IN-STATE STUDENT TUITION AND FEE CHARGES</t>
  </si>
  <si>
    <t>1 - Full-time students admitted in Fall 2020 or after at Tennessee Technological University pay a flat rate for 15 credit hours per semester, regardless of the number of hours taken. Full-time students admitted prior to Fall 2020 and part-time students are charged a per credit hour rate for the first 12 credit hours and a discounted per credit hour rate for additional hours.</t>
  </si>
  <si>
    <t>UT Southern</t>
  </si>
  <si>
    <t>University of Memphis</t>
  </si>
  <si>
    <t>2 - Beginning in 2019-20, first-time, full-time students enrolled at UT Chattanooga pay a flat rate for 15 credit hours per semester, regardless of the number of hours taken. Returning and part-time students are charged a flat rate for 12 credit hours per semester, regardless of the number of hours taken.</t>
  </si>
  <si>
    <r>
      <t xml:space="preserve">UT Chattanooga (UG - Soar in Four) </t>
    </r>
    <r>
      <rPr>
        <vertAlign val="superscript"/>
        <sz val="14"/>
        <rFont val="Open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</si>
</sst>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2" x14ac:knownFonts="1">
    <font>
      <sz val="11"/>
      <name val="Times New Roman"/>
    </font>
    <font>
      <sz val="11"/>
      <name val="Times New Roman"/>
      <family val="1"/>
    </font>
    <font>
      <b/>
      <sz val="2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sz val="14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vertAlign val="superscript"/>
      <sz val="14"/>
      <name val="Open Sans"/>
      <family val="2"/>
    </font>
    <font>
      <sz val="10"/>
      <color rgb="FFFF0000"/>
      <name val="Open Sans"/>
      <family val="2"/>
    </font>
    <font>
      <sz val="11"/>
      <name val="Times New Roman"/>
    </font>
    <font>
      <b/>
      <sz val="14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/>
    <xf numFmtId="0" fontId="5" fillId="2" borderId="1" xfId="0" applyFont="1" applyFill="1" applyBorder="1" applyProtection="1"/>
    <xf numFmtId="0" fontId="3" fillId="0" borderId="0" xfId="0" applyFont="1" applyFill="1"/>
    <xf numFmtId="165" fontId="3" fillId="0" borderId="0" xfId="0" applyNumberFormat="1" applyFont="1"/>
    <xf numFmtId="165" fontId="6" fillId="0" borderId="1" xfId="0" applyNumberFormat="1" applyFont="1" applyFill="1" applyBorder="1"/>
    <xf numFmtId="165" fontId="6" fillId="0" borderId="1" xfId="0" applyNumberFormat="1" applyFont="1" applyBorder="1"/>
    <xf numFmtId="164" fontId="6" fillId="0" borderId="1" xfId="1" applyNumberFormat="1" applyFont="1" applyFill="1" applyBorder="1"/>
    <xf numFmtId="164" fontId="6" fillId="0" borderId="1" xfId="1" applyNumberFormat="1" applyFont="1" applyBorder="1"/>
    <xf numFmtId="0" fontId="9" fillId="0" borderId="0" xfId="0" applyFont="1" applyAlignme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65" fontId="6" fillId="0" borderId="0" xfId="0" applyNumberFormat="1" applyFont="1" applyFill="1" applyBorder="1"/>
    <xf numFmtId="164" fontId="3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11" fillId="0" borderId="0" xfId="0" applyFont="1" applyProtection="1"/>
    <xf numFmtId="164" fontId="6" fillId="0" borderId="2" xfId="1" applyNumberFormat="1" applyFont="1" applyBorder="1"/>
    <xf numFmtId="164" fontId="6" fillId="0" borderId="2" xfId="1" applyNumberFormat="1" applyFont="1" applyFill="1" applyBorder="1"/>
    <xf numFmtId="164" fontId="6" fillId="0" borderId="3" xfId="1" applyNumberFormat="1" applyFont="1" applyBorder="1"/>
    <xf numFmtId="164" fontId="6" fillId="0" borderId="3" xfId="1" applyNumberFormat="1" applyFont="1" applyFill="1" applyBorder="1"/>
    <xf numFmtId="0" fontId="11" fillId="2" borderId="3" xfId="0" applyFont="1" applyFill="1" applyBorder="1" applyProtection="1"/>
    <xf numFmtId="0" fontId="11" fillId="2" borderId="1" xfId="0" applyFont="1" applyFill="1" applyBorder="1" applyAlignment="1" applyProtection="1">
      <alignment horizontal="right"/>
    </xf>
    <xf numFmtId="165" fontId="7" fillId="0" borderId="1" xfId="3" applyNumberFormat="1" applyFont="1" applyBorder="1"/>
    <xf numFmtId="165" fontId="7" fillId="0" borderId="1" xfId="1" applyNumberFormat="1" applyFont="1" applyBorder="1"/>
    <xf numFmtId="0" fontId="5" fillId="0" borderId="0" xfId="0" applyFont="1" applyBorder="1"/>
    <xf numFmtId="165" fontId="7" fillId="0" borderId="1" xfId="3" applyNumberFormat="1" applyFont="1" applyFill="1" applyBorder="1"/>
    <xf numFmtId="0" fontId="3" fillId="0" borderId="0" xfId="0" applyFont="1" applyFill="1" applyBorder="1"/>
    <xf numFmtId="0" fontId="2" fillId="0" borderId="0" xfId="0" applyFont="1" applyAlignment="1" applyProtection="1">
      <alignment horizontal="center"/>
    </xf>
    <xf numFmtId="0" fontId="3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2000000}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view="pageBreakPreview" zoomScale="60" zoomScaleNormal="60" workbookViewId="0">
      <selection activeCell="A41" sqref="A41:D42"/>
    </sheetView>
  </sheetViews>
  <sheetFormatPr defaultRowHeight="15" x14ac:dyDescent="0.3"/>
  <cols>
    <col min="1" max="1" width="70.42578125" style="1" bestFit="1" customWidth="1"/>
    <col min="2" max="3" width="31.7109375" style="1" customWidth="1"/>
    <col min="4" max="4" width="31.7109375" style="14" customWidth="1"/>
    <col min="5" max="5" width="10.85546875" style="1" hidden="1" customWidth="1"/>
    <col min="6" max="6" width="12" style="1" hidden="1" customWidth="1"/>
    <col min="7" max="7" width="0" style="1" hidden="1" customWidth="1"/>
    <col min="8" max="8" width="9.140625" style="1"/>
    <col min="9" max="9" width="3.42578125" style="1" customWidth="1"/>
    <col min="10" max="16384" width="9.140625" style="1"/>
  </cols>
  <sheetData>
    <row r="1" spans="1:7" ht="30" x14ac:dyDescent="0.55000000000000004">
      <c r="A1" s="39" t="s">
        <v>30</v>
      </c>
      <c r="B1" s="39"/>
      <c r="C1" s="39"/>
      <c r="D1" s="39"/>
    </row>
    <row r="2" spans="1:7" ht="30" x14ac:dyDescent="0.55000000000000004">
      <c r="A2" s="39" t="s">
        <v>35</v>
      </c>
      <c r="B2" s="39"/>
      <c r="C2" s="39"/>
      <c r="D2" s="39"/>
    </row>
    <row r="3" spans="1:7" x14ac:dyDescent="0.3">
      <c r="A3" s="2"/>
      <c r="B3" s="2"/>
      <c r="C3" s="2"/>
      <c r="D3" s="3"/>
    </row>
    <row r="4" spans="1:7" s="4" customFormat="1" ht="21" x14ac:dyDescent="0.4">
      <c r="A4" s="5"/>
      <c r="B4" s="6" t="s">
        <v>1</v>
      </c>
      <c r="C4" s="7" t="s">
        <v>0</v>
      </c>
      <c r="D4" s="8" t="s">
        <v>1</v>
      </c>
    </row>
    <row r="5" spans="1:7" s="4" customFormat="1" ht="21" x14ac:dyDescent="0.4">
      <c r="A5" s="5"/>
      <c r="B5" s="6" t="s">
        <v>3</v>
      </c>
      <c r="C5" s="7" t="s">
        <v>2</v>
      </c>
      <c r="D5" s="9" t="s">
        <v>0</v>
      </c>
    </row>
    <row r="6" spans="1:7" s="4" customFormat="1" ht="21" x14ac:dyDescent="0.4">
      <c r="A6" s="5"/>
      <c r="B6" s="10" t="s">
        <v>4</v>
      </c>
      <c r="C6" s="11" t="s">
        <v>4</v>
      </c>
      <c r="D6" s="9" t="s">
        <v>5</v>
      </c>
    </row>
    <row r="7" spans="1:7" s="4" customFormat="1" ht="21" x14ac:dyDescent="0.4">
      <c r="A7" s="27" t="s">
        <v>32</v>
      </c>
      <c r="B7" s="10"/>
      <c r="C7" s="11"/>
      <c r="D7" s="9"/>
    </row>
    <row r="8" spans="1:7" ht="21" x14ac:dyDescent="0.4">
      <c r="A8" s="12" t="s">
        <v>6</v>
      </c>
      <c r="B8" s="17">
        <v>1615</v>
      </c>
      <c r="C8" s="17">
        <v>7146</v>
      </c>
      <c r="D8" s="16">
        <f>SUM(B8:C8)</f>
        <v>8761</v>
      </c>
    </row>
    <row r="9" spans="1:7" ht="21" x14ac:dyDescent="0.4">
      <c r="A9" s="12" t="s">
        <v>23</v>
      </c>
      <c r="B9" s="18">
        <v>1952</v>
      </c>
      <c r="C9" s="19">
        <v>7722</v>
      </c>
      <c r="D9" s="18">
        <f t="shared" ref="D9:D19" si="0">SUM(B9:C9)</f>
        <v>9674</v>
      </c>
      <c r="E9" s="15"/>
    </row>
    <row r="10" spans="1:7" ht="21" x14ac:dyDescent="0.4">
      <c r="A10" s="12" t="s">
        <v>7</v>
      </c>
      <c r="B10" s="18">
        <v>1888</v>
      </c>
      <c r="C10" s="19">
        <v>7704</v>
      </c>
      <c r="D10" s="18">
        <f t="shared" si="0"/>
        <v>9592</v>
      </c>
    </row>
    <row r="11" spans="1:7" ht="21" x14ac:dyDescent="0.4">
      <c r="A11" s="12" t="s">
        <v>8</v>
      </c>
      <c r="B11" s="19">
        <v>1207</v>
      </c>
      <c r="C11" s="19">
        <v>7128</v>
      </c>
      <c r="D11" s="18">
        <f t="shared" si="0"/>
        <v>8335</v>
      </c>
    </row>
    <row r="12" spans="1:7" ht="21" x14ac:dyDescent="0.4">
      <c r="A12" s="12" t="s">
        <v>26</v>
      </c>
      <c r="B12" s="19">
        <v>1282</v>
      </c>
      <c r="C12" s="19">
        <v>8196</v>
      </c>
      <c r="D12" s="18">
        <f t="shared" si="0"/>
        <v>9478</v>
      </c>
      <c r="E12" s="25">
        <v>1282</v>
      </c>
      <c r="F12" s="24">
        <f>AVERAGE(C12:C13)</f>
        <v>8718</v>
      </c>
      <c r="G12" s="24">
        <f>AVERAGE(D12:D13)</f>
        <v>10000</v>
      </c>
    </row>
    <row r="13" spans="1:7" ht="23.25" x14ac:dyDescent="0.4">
      <c r="A13" s="12" t="s">
        <v>31</v>
      </c>
      <c r="B13" s="19">
        <v>1282</v>
      </c>
      <c r="C13" s="19">
        <v>9240</v>
      </c>
      <c r="D13" s="18">
        <f t="shared" si="0"/>
        <v>10522</v>
      </c>
      <c r="E13" s="22"/>
      <c r="F13" s="21"/>
      <c r="G13" s="21"/>
    </row>
    <row r="14" spans="1:7" ht="21" x14ac:dyDescent="0.4">
      <c r="A14" s="12" t="s">
        <v>38</v>
      </c>
      <c r="B14" s="19">
        <v>1704</v>
      </c>
      <c r="C14" s="18">
        <v>8352</v>
      </c>
      <c r="D14" s="18">
        <f t="shared" si="0"/>
        <v>10056</v>
      </c>
      <c r="E14" s="22"/>
      <c r="F14" s="21"/>
      <c r="G14" s="21"/>
    </row>
    <row r="15" spans="1:7" ht="23.25" x14ac:dyDescent="0.4">
      <c r="A15" s="13" t="s">
        <v>40</v>
      </c>
      <c r="B15" s="18">
        <v>1856</v>
      </c>
      <c r="C15" s="19">
        <v>7992</v>
      </c>
      <c r="D15" s="18">
        <f t="shared" si="0"/>
        <v>9848</v>
      </c>
      <c r="E15" s="26">
        <v>1856</v>
      </c>
      <c r="F15" s="21">
        <f>AVERAGE(C15:C16)</f>
        <v>7596</v>
      </c>
      <c r="G15" s="21">
        <f>AVERAGE(D15:D16)</f>
        <v>9452</v>
      </c>
    </row>
    <row r="16" spans="1:7" ht="21" x14ac:dyDescent="0.4">
      <c r="A16" s="13" t="s">
        <v>25</v>
      </c>
      <c r="B16" s="18">
        <v>1856</v>
      </c>
      <c r="C16" s="19">
        <v>7200</v>
      </c>
      <c r="D16" s="18">
        <f t="shared" si="0"/>
        <v>9056</v>
      </c>
      <c r="E16" s="22"/>
      <c r="F16" s="21"/>
      <c r="G16" s="21"/>
    </row>
    <row r="17" spans="1:5" ht="21" x14ac:dyDescent="0.4">
      <c r="A17" s="13" t="s">
        <v>24</v>
      </c>
      <c r="B17" s="19">
        <v>1912</v>
      </c>
      <c r="C17" s="19">
        <v>11332</v>
      </c>
      <c r="D17" s="18">
        <f t="shared" si="0"/>
        <v>13244</v>
      </c>
      <c r="E17" s="15"/>
    </row>
    <row r="18" spans="1:5" ht="21" x14ac:dyDescent="0.4">
      <c r="A18" s="13" t="s">
        <v>27</v>
      </c>
      <c r="B18" s="19">
        <v>1534</v>
      </c>
      <c r="C18" s="19">
        <v>8378</v>
      </c>
      <c r="D18" s="18">
        <f t="shared" si="0"/>
        <v>9912</v>
      </c>
      <c r="E18" s="15"/>
    </row>
    <row r="19" spans="1:5" ht="21" x14ac:dyDescent="0.4">
      <c r="A19" s="13" t="s">
        <v>37</v>
      </c>
      <c r="B19" s="19">
        <v>1200</v>
      </c>
      <c r="C19" s="19">
        <v>9000</v>
      </c>
      <c r="D19" s="18">
        <f t="shared" si="0"/>
        <v>10200</v>
      </c>
      <c r="E19" s="15"/>
    </row>
    <row r="20" spans="1:5" ht="21" x14ac:dyDescent="0.4">
      <c r="A20" s="33" t="s">
        <v>28</v>
      </c>
      <c r="B20" s="34">
        <f>AVERAGE(B8:B11,E12,B14,E15,B17:B19)</f>
        <v>1615</v>
      </c>
      <c r="C20" s="34">
        <f t="shared" ref="C20" si="1">AVERAGE(C8:C11,F12,C14,F15,C17:C19)</f>
        <v>8307.6</v>
      </c>
      <c r="D20" s="34">
        <f>AVERAGE(D8:D11,G12,D14,G15,D17:D19)</f>
        <v>9922.6</v>
      </c>
      <c r="E20" s="15"/>
    </row>
    <row r="21" spans="1:5" ht="18" x14ac:dyDescent="0.35">
      <c r="A21" s="28"/>
      <c r="B21" s="28"/>
      <c r="C21" s="28"/>
      <c r="D21" s="29"/>
      <c r="E21" s="15"/>
    </row>
    <row r="22" spans="1:5" ht="21" x14ac:dyDescent="0.4">
      <c r="A22" s="32" t="s">
        <v>33</v>
      </c>
      <c r="B22" s="30"/>
      <c r="C22" s="30"/>
      <c r="D22" s="31"/>
      <c r="E22" s="15"/>
    </row>
    <row r="23" spans="1:5" ht="21" x14ac:dyDescent="0.4">
      <c r="A23" s="12" t="s">
        <v>18</v>
      </c>
      <c r="B23" s="17">
        <v>326</v>
      </c>
      <c r="C23" s="17">
        <v>4326</v>
      </c>
      <c r="D23" s="16">
        <f>SUM(B23:C23)</f>
        <v>4652</v>
      </c>
    </row>
    <row r="24" spans="1:5" ht="21" x14ac:dyDescent="0.4">
      <c r="A24" s="12" t="s">
        <v>9</v>
      </c>
      <c r="B24" s="19">
        <v>306</v>
      </c>
      <c r="C24" s="19">
        <v>4326</v>
      </c>
      <c r="D24" s="18">
        <f t="shared" ref="D24:D35" si="2">SUM(B24:C24)</f>
        <v>4632</v>
      </c>
    </row>
    <row r="25" spans="1:5" ht="21" x14ac:dyDescent="0.4">
      <c r="A25" s="12" t="s">
        <v>10</v>
      </c>
      <c r="B25" s="19">
        <v>340</v>
      </c>
      <c r="C25" s="19">
        <v>4326</v>
      </c>
      <c r="D25" s="18">
        <f t="shared" si="2"/>
        <v>4666</v>
      </c>
    </row>
    <row r="26" spans="1:5" ht="21" x14ac:dyDescent="0.4">
      <c r="A26" s="12" t="s">
        <v>11</v>
      </c>
      <c r="B26" s="19">
        <v>306</v>
      </c>
      <c r="C26" s="19">
        <v>4326</v>
      </c>
      <c r="D26" s="18">
        <f t="shared" si="2"/>
        <v>4632</v>
      </c>
    </row>
    <row r="27" spans="1:5" ht="21" x14ac:dyDescent="0.4">
      <c r="A27" s="12" t="s">
        <v>12</v>
      </c>
      <c r="B27" s="19">
        <v>292</v>
      </c>
      <c r="C27" s="19">
        <v>4326</v>
      </c>
      <c r="D27" s="18">
        <f t="shared" si="2"/>
        <v>4618</v>
      </c>
    </row>
    <row r="28" spans="1:5" ht="21" x14ac:dyDescent="0.4">
      <c r="A28" s="12" t="s">
        <v>13</v>
      </c>
      <c r="B28" s="19">
        <v>312</v>
      </c>
      <c r="C28" s="19">
        <v>4326</v>
      </c>
      <c r="D28" s="18">
        <f t="shared" si="2"/>
        <v>4638</v>
      </c>
    </row>
    <row r="29" spans="1:5" ht="21" x14ac:dyDescent="0.4">
      <c r="A29" s="12" t="s">
        <v>19</v>
      </c>
      <c r="B29" s="19">
        <v>268</v>
      </c>
      <c r="C29" s="19">
        <v>4326</v>
      </c>
      <c r="D29" s="18">
        <f t="shared" si="2"/>
        <v>4594</v>
      </c>
    </row>
    <row r="30" spans="1:5" ht="21" x14ac:dyDescent="0.4">
      <c r="A30" s="12" t="s">
        <v>20</v>
      </c>
      <c r="B30" s="19">
        <v>318</v>
      </c>
      <c r="C30" s="19">
        <v>4326</v>
      </c>
      <c r="D30" s="18">
        <f t="shared" si="2"/>
        <v>4644</v>
      </c>
    </row>
    <row r="31" spans="1:5" ht="21" x14ac:dyDescent="0.4">
      <c r="A31" s="12" t="s">
        <v>21</v>
      </c>
      <c r="B31" s="18">
        <v>352</v>
      </c>
      <c r="C31" s="19">
        <v>4326</v>
      </c>
      <c r="D31" s="18">
        <f t="shared" si="2"/>
        <v>4678</v>
      </c>
    </row>
    <row r="32" spans="1:5" ht="21" x14ac:dyDescent="0.4">
      <c r="A32" s="12" t="s">
        <v>14</v>
      </c>
      <c r="B32" s="19">
        <v>310</v>
      </c>
      <c r="C32" s="19">
        <v>4326</v>
      </c>
      <c r="D32" s="18">
        <f t="shared" si="2"/>
        <v>4636</v>
      </c>
    </row>
    <row r="33" spans="1:4" ht="21" x14ac:dyDescent="0.4">
      <c r="A33" s="12" t="s">
        <v>15</v>
      </c>
      <c r="B33" s="19">
        <v>326</v>
      </c>
      <c r="C33" s="19">
        <v>4326</v>
      </c>
      <c r="D33" s="18">
        <f t="shared" si="2"/>
        <v>4652</v>
      </c>
    </row>
    <row r="34" spans="1:4" ht="21" x14ac:dyDescent="0.4">
      <c r="A34" s="12" t="s">
        <v>16</v>
      </c>
      <c r="B34" s="19">
        <v>300</v>
      </c>
      <c r="C34" s="19">
        <v>4326</v>
      </c>
      <c r="D34" s="18">
        <f t="shared" si="2"/>
        <v>4626</v>
      </c>
    </row>
    <row r="35" spans="1:4" ht="21" x14ac:dyDescent="0.4">
      <c r="A35" s="12" t="s">
        <v>17</v>
      </c>
      <c r="B35" s="19">
        <v>295</v>
      </c>
      <c r="C35" s="19">
        <v>4326</v>
      </c>
      <c r="D35" s="18">
        <f t="shared" si="2"/>
        <v>4621</v>
      </c>
    </row>
    <row r="36" spans="1:4" ht="21" x14ac:dyDescent="0.4">
      <c r="A36" s="33" t="s">
        <v>29</v>
      </c>
      <c r="B36" s="34">
        <f>AVERAGE(B23:B35)</f>
        <v>311.61538461538464</v>
      </c>
      <c r="C36" s="35">
        <f>AVERAGE(C23:C35)</f>
        <v>4326</v>
      </c>
      <c r="D36" s="37">
        <f>C36+B36</f>
        <v>4637.6153846153848</v>
      </c>
    </row>
    <row r="37" spans="1:4" ht="21" x14ac:dyDescent="0.4">
      <c r="A37" s="12"/>
      <c r="B37" s="19"/>
      <c r="C37" s="19"/>
      <c r="D37" s="18"/>
    </row>
    <row r="38" spans="1:4" ht="21" x14ac:dyDescent="0.4">
      <c r="A38" s="12" t="s">
        <v>22</v>
      </c>
      <c r="B38" s="16">
        <v>249</v>
      </c>
      <c r="C38" s="16">
        <v>3759</v>
      </c>
      <c r="D38" s="16">
        <f>SUM(B38:C38)</f>
        <v>4008</v>
      </c>
    </row>
    <row r="39" spans="1:4" ht="21" x14ac:dyDescent="0.4">
      <c r="A39" s="36"/>
      <c r="B39" s="23"/>
      <c r="C39" s="23"/>
      <c r="D39" s="23"/>
    </row>
    <row r="40" spans="1:4" ht="18" x14ac:dyDescent="0.35">
      <c r="A40" s="38" t="s">
        <v>34</v>
      </c>
      <c r="B40" s="23"/>
      <c r="C40" s="23"/>
      <c r="D40" s="23"/>
    </row>
    <row r="41" spans="1:4" ht="15" customHeight="1" x14ac:dyDescent="0.3">
      <c r="A41" s="40" t="s">
        <v>36</v>
      </c>
      <c r="B41" s="40"/>
      <c r="C41" s="40"/>
      <c r="D41" s="40"/>
    </row>
    <row r="42" spans="1:4" ht="15" customHeight="1" x14ac:dyDescent="0.3">
      <c r="A42" s="40"/>
      <c r="B42" s="40"/>
      <c r="C42" s="40"/>
      <c r="D42" s="40"/>
    </row>
    <row r="43" spans="1:4" x14ac:dyDescent="0.3">
      <c r="A43" s="40" t="s">
        <v>39</v>
      </c>
      <c r="B43" s="40"/>
      <c r="C43" s="40"/>
      <c r="D43" s="40"/>
    </row>
    <row r="44" spans="1:4" x14ac:dyDescent="0.3">
      <c r="A44" s="40"/>
      <c r="B44" s="40"/>
      <c r="C44" s="40"/>
      <c r="D44" s="40"/>
    </row>
    <row r="45" spans="1:4" x14ac:dyDescent="0.3">
      <c r="A45" s="20"/>
      <c r="B45" s="20"/>
      <c r="C45" s="20"/>
      <c r="D45" s="20"/>
    </row>
    <row r="46" spans="1:4" x14ac:dyDescent="0.3">
      <c r="D46" s="1"/>
    </row>
    <row r="47" spans="1:4" x14ac:dyDescent="0.3">
      <c r="D47" s="1"/>
    </row>
    <row r="48" spans="1:4" x14ac:dyDescent="0.3">
      <c r="D48" s="1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</sheetData>
  <mergeCells count="4">
    <mergeCell ref="A1:D1"/>
    <mergeCell ref="A43:D44"/>
    <mergeCell ref="A2:D2"/>
    <mergeCell ref="A41:D42"/>
  </mergeCells>
  <conditionalFormatting sqref="B46:D60">
    <cfRule type="containsText" dxfId="0" priority="9" operator="containsText" text="FALSE">
      <formula>NOT(ISERROR(SEARCH("FALSE",B46)))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1" bottom="0.75" header="0.3" footer="0.3"/>
  <pageSetup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Deaton</dc:creator>
  <cp:lastModifiedBy>Crystal Collins</cp:lastModifiedBy>
  <cp:lastPrinted>2019-07-08T19:26:04Z</cp:lastPrinted>
  <dcterms:created xsi:type="dcterms:W3CDTF">2002-07-19T17:16:08Z</dcterms:created>
  <dcterms:modified xsi:type="dcterms:W3CDTF">2022-07-08T15:41:00Z</dcterms:modified>
</cp:coreProperties>
</file>