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135" tabRatio="795" activeTab="1"/>
  </bookViews>
  <sheets>
    <sheet name="User Pivot Table" sheetId="1" r:id="rId1"/>
    <sheet name="TennCare Enrollment July 2019" sheetId="2" r:id="rId2"/>
  </sheets>
  <definedNames>
    <definedName name="_xlnm.Print_Titles" localSheetId="1">'TennCare Enrollment July 2019'!$20:$21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<sst xmlns="http://schemas.openxmlformats.org/spreadsheetml/2006/main" count="147" uniqueCount="125">
  <si>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</si>
  <si>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</si>
  <si>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</si>
  <si>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</si>
  <si>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</si>
  <si>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</si>
  <si>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</si>
  <si>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</si>
  <si>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</si>
  <si>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</si>
  <si>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</si>
  <si>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</si>
  <si>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</si>
  <si>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</si>
  <si>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</si>
  <si>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</si>
  <si>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</si>
  <si>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</si>
  <si>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</si>
  <si>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</si>
  <si>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</si>
  <si>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</si>
  <si>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</si>
  <si>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</si>
  <si>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</si>
  <si>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</si>
  <si>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</si>
  <si>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</si>
  <si>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</si>
  <si>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</si>
  <si>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</si>
  <si>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</si>
  <si>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</si>
  <si>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</si>
  <si>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</si>
  <si>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</si>
  <si>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</si>
  <si>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</si>
  <si>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</si>
  <si>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</si>
  <si>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</si>
  <si>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</si>
  <si>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</si>
  <si>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</si>
  <si>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</si>
  <si>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</si>
  <si>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</si>
  <si>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</si>
  <si>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</si>
  <si>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</si>
  <si>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</si>
  <si>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</si>
  <si>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</si>
  <si>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</si>
  <si>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</si>
  <si>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</si>
  <si>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</si>
  <si>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</si>
  <si>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</si>
  <si>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</si>
  <si>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</si>
  <si>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</si>
  <si>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</si>
  <si>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</si>
  <si>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</si>
  <si>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</si>
  <si>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</si>
  <si>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</si>
  <si>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</si>
  <si>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</si>
  <si>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</si>
  <si>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</si>
  <si>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</si>
  <si>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</si>
  <si>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</si>
  <si>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</si>
  <si>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</si>
  <si>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</si>
  <si>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</si>
  <si>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</si>
  <si>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</si>
  <si>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</si>
  <si>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</si>
  <si>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</si>
  <si>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</si>
  <si>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</si>
  <si>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</si>
  <si>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</si>
  <si>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</si>
  <si>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</si>
  <si>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</si>
  <si>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</si>
  <si>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</si>
  <si>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</si>
  <si>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</si>
  <si>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</si>
  <si>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</si>
  <si>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</si>
  <si>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</si>
  <si>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</si>
  <si>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</si>
  <si>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</si>
  <si>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</si>
  <si>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</si>
  <si>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</si>
  <si>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</si>
  <si>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</si>
  <si>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</si>
  <si>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</si>
  <si>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</si>
  <si>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</si>
  <si>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</si>
  <si>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</si>
  <si>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</si>
  <si>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</si>
  <si>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Awaiting MCO assignment</t>
  </si>
  <si>
    <t>0 - 18</t>
  </si>
  <si>
    <t>TENNCARE SELECT HIGH</t>
  </si>
  <si>
    <t>TENNCARE SELECT LOW</t>
  </si>
  <si>
    <t>Other</t>
  </si>
  <si>
    <t>PACE</t>
  </si>
  <si>
    <t>Reports include some membership additions that are the result of retroactivity; however, additional retroactivity may still occur. The "Other" county category reflects recipients who are Tennessee residents for which their domicile is temporarily located outside of the state.</t>
  </si>
  <si>
    <t>Unknown Total</t>
  </si>
  <si>
    <t>Unknown</t>
  </si>
  <si>
    <t>TennCare Enrollment Report for July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</si>
</sst>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/>
      <top style="thin"/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Font="1">
      <alignment/>
      <protection/>
    </xf>
    <xf numFmtId="3" fontId="0" fillId="0" borderId="0" xfId="0" applyNumberFormat="1" applyAlignment="1">
      <alignment/>
    </xf>
    <xf numFmtId="3" fontId="39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39" fillId="0" borderId="0" xfId="0" applyFont="1" applyBorder="1" applyAlignment="1">
      <alignment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6" fillId="0" borderId="0" xfId="55" applyFont="1">
      <alignment/>
      <protection/>
    </xf>
    <xf numFmtId="0" fontId="3" fillId="33" borderId="10" xfId="55" applyFont="1" applyFill="1" applyBorder="1">
      <alignment/>
      <protection/>
    </xf>
    <xf numFmtId="0" fontId="3" fillId="33" borderId="11" xfId="55" applyFont="1" applyFill="1" applyBorder="1">
      <alignment/>
      <protection/>
    </xf>
    <xf numFmtId="0" fontId="3" fillId="33" borderId="12" xfId="55" applyFont="1" applyFill="1" applyBorder="1">
      <alignment/>
      <protection/>
    </xf>
    <xf numFmtId="0" fontId="2" fillId="0" borderId="13" xfId="55" applyFont="1" applyBorder="1">
      <alignment/>
      <protection/>
    </xf>
    <xf numFmtId="0" fontId="2" fillId="0" borderId="12" xfId="55" applyFont="1" applyBorder="1">
      <alignment/>
      <protection/>
    </xf>
    <xf numFmtId="0" fontId="3" fillId="33" borderId="13" xfId="55" applyFont="1" applyFill="1" applyBorder="1">
      <alignment/>
      <protection/>
    </xf>
    <xf numFmtId="3" fontId="7" fillId="33" borderId="12" xfId="55" applyNumberFormat="1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55" applyBorder="1">
      <alignment/>
      <protection/>
    </xf>
    <xf numFmtId="0" fontId="2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 wrapText="1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center" vertical="center"/>
    </xf>
    <xf numFmtId="0" fontId="3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3" fillId="0" borderId="0" xfId="55" applyNumberFormat="1" applyFont="1" applyFill="1" applyBorder="1">
      <alignment/>
      <protection/>
    </xf>
    <xf numFmtId="0" fontId="0" fillId="0" borderId="0" xfId="0" applyFill="1" applyBorder="1" applyAlignment="1" applyProtection="1">
      <alignment horizontal="left"/>
      <protection locked="0"/>
    </xf>
    <xf numFmtId="0" fontId="2" fillId="34" borderId="0" xfId="55" applyFont="1" applyFill="1" applyBorder="1" applyProtection="1">
      <alignment/>
      <protection locked="0"/>
    </xf>
    <xf numFmtId="0" fontId="2" fillId="34" borderId="0" xfId="55" applyFill="1" applyBorder="1" applyProtection="1">
      <alignment/>
      <protection locked="0"/>
    </xf>
    <xf numFmtId="0" fontId="3" fillId="0" borderId="0" xfId="55" applyFont="1" applyFill="1" applyBorder="1" applyProtection="1">
      <alignment/>
      <protection locked="0"/>
    </xf>
    <xf numFmtId="0" fontId="3" fillId="34" borderId="0" xfId="55" applyFont="1" applyFill="1" applyBorder="1" applyProtection="1">
      <alignment/>
      <protection locked="0"/>
    </xf>
    <xf numFmtId="0" fontId="2" fillId="0" borderId="0" xfId="55" applyFont="1" applyBorder="1" applyAlignment="1">
      <alignment horizontal="left" wrapText="1"/>
      <protection/>
    </xf>
    <xf numFmtId="3" fontId="37" fillId="0" borderId="12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AS_OF">
      <sharedItems containsMixedTypes="1" containsNumber="1" containsInteger="1"/>
    </cacheField>
    <cacheField name="YRMONTH">
      <sharedItems containsMixedTypes="1" containsNumber="1" containsInteger="1"/>
    </cacheField>
    <cacheField name="EG_GROUP">
      <sharedItems containsMixedTypes="0"/>
    </cacheField>
    <cacheField name="GENDER">
      <sharedItems containsBlank="1" containsMixedTypes="1" containsNumber="1" containsInteger="1" count="4">
        <s v="F"/>
        <s v="M"/>
        <m/>
        <n v="20190805"/>
      </sharedItems>
    </cacheField>
    <cacheField name="AGE_GROUP">
      <sharedItems containsBlank="1" containsMixedTypes="1" containsNumber="1" containsInteger="1" count="6">
        <s v="0 - 18"/>
        <s v="19 - 20"/>
        <s v="21 - 64"/>
        <s v="65+"/>
        <m/>
        <n v="201907"/>
      </sharedItems>
    </cacheField>
    <cacheField name="REGION">
      <sharedItems containsBlank="1" containsMixedTypes="0" count="8">
        <s v="All"/>
        <s v="East"/>
        <s v="Middle"/>
        <s v="West"/>
        <s v=""/>
        <m/>
        <s v="Other"/>
        <s v="EG8"/>
      </sharedItems>
    </cacheField>
    <cacheField name="MCO">
      <sharedItems containsBlank="1" containsMixedTypes="0" count="10">
        <s v="TENNCARE SELECT LOW"/>
        <s v="TENNCARE SELECT HIGH"/>
        <s v="AMERIGROUP COMMUNITY CARE"/>
        <s v="BLUECARE"/>
        <s v="UNITEDHEALTHCARE COMMUNITY PLAN"/>
        <s v="Waiting for MCO Assignment"/>
        <s v="PACE"/>
        <m/>
        <s v="M"/>
        <s v="F"/>
      </sharedItems>
    </cacheField>
    <cacheField name="DUAL">
      <sharedItems containsMixedTypes="0"/>
    </cacheField>
    <cacheField name="COUNTY">
      <sharedItems containsBlank="1" containsMixedTypes="0" count="103">
        <s v="OUT-OF-ST CO"/>
        <s v="SULLIVAN"/>
        <s v="LAWRENCE"/>
        <s v="TIPTON"/>
        <s v="BLOUNT"/>
        <s v="LOUDON"/>
        <s v="SHELBY"/>
        <s v="GRUNDY"/>
        <s v="CAMPBELL"/>
        <s v="BLEDSOE"/>
        <s v="CLAIBORNE"/>
        <s v="GRAINGER"/>
        <s v="HANCOCK"/>
        <s v="ANDERSON"/>
        <s v="MONROE"/>
        <s v="GREENE"/>
        <s v="HAMBLEN"/>
        <s v="KNOX"/>
        <s v="ROANE"/>
        <s v="MORGAN"/>
        <s v="JOHNSON"/>
        <s v="UNICOI"/>
        <s v="HAMILTON"/>
        <s v="SEQUATCHIE"/>
        <s v="WASHINGTON"/>
        <s v="MARION"/>
        <s v="BRADLEY"/>
        <s v="UNION"/>
        <s v="MEIGS"/>
        <s v="SEVIER"/>
        <s v="JEFFERSON"/>
        <s v="CARTER"/>
        <s v="FRANKLIN"/>
        <s v="MCMINN"/>
        <s v="SCOTT"/>
        <s v="RHEA"/>
        <s v="HAWKINS"/>
        <s v="COCKE"/>
        <s v="POLK"/>
        <s v="MAURY"/>
        <s v="DEKALB"/>
        <s v="LINCOLN"/>
        <s v="MACON"/>
        <s v="HICKMAN"/>
        <s v="MARSHALL"/>
        <s v="TROUSDALE"/>
        <s v="WAYNE"/>
        <s v="MOORE"/>
        <s v="BEDFORD"/>
        <s v="RUTHERFORD"/>
        <s v="WHITE"/>
        <s v="SUMNER"/>
        <s v="PUTNAM"/>
        <s v="ROBERTSON"/>
        <s v="GILES"/>
        <s v="JACKSON"/>
        <s v="CLAY"/>
        <s v="LEWIS"/>
        <s v="WARREN"/>
        <s v="PICKETT"/>
        <s v="WILSON"/>
        <s v="COFFEE"/>
        <s v="FENTRESS"/>
        <s v="CHEATHAM"/>
        <s v="DICKSON"/>
        <s v="HOUSTON"/>
        <s v="VAN BUREN"/>
        <s v="PERRY"/>
        <s v="STEWART"/>
        <s v="OVERTON"/>
        <s v="DAVIDSON"/>
        <s v="CUMBERLAND"/>
        <s v="CANNON"/>
        <s v="WILLIAMSON"/>
        <s v="HUMPHREYS"/>
        <s v="SMITH"/>
        <s v="MONTGOMERY"/>
        <s v="DYER"/>
        <s v="DECATUR"/>
        <s v="BENTON"/>
        <s v="MADISON"/>
        <s v="HARDIN"/>
        <s v="CROCKETT"/>
        <s v="LAUDERDALE"/>
        <s v="HAYWOOD"/>
        <s v="HENDERSON"/>
        <s v="FAYETTE"/>
        <s v="OBION"/>
        <s v="WEAKLEY"/>
        <s v="GIBSON"/>
        <s v="HENRY"/>
        <s v="CHESTER"/>
        <s v="CARROLL"/>
        <s v="HARDEMAN"/>
        <s v="MCNAIRY"/>
        <s v="LAKE"/>
        <s v="OUT-OF-ST NO"/>
        <m/>
        <s v=""/>
        <s v="Middle"/>
        <s v="East"/>
        <s v="All"/>
        <s v="West"/>
      </sharedItems>
    </cacheField>
    <cacheField name="CDE_COUNTY">
      <sharedItems containsMixedTypes="0"/>
    </cacheField>
    <cacheField name="FTE">
      <sharedItems containsMixedTypes="1" containsNumber="1"/>
    </cacheField>
    <cacheField name="ENROLLEE_COUNT_201907">
      <sharedItems containsMixedTypes="1" containsNumber="1" containsInteger="1"/>
    </cacheField>
    <cacheField name="DTE_PROCESSED">
      <sharedItems containsMixedTypes="1" containsNumber="1" containsInteger="1"/>
    </cacheField>
    <cacheField name="Count of Enrollment" formula="#NAME?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:C19" firstHeaderRow="1" firstDataRow="1" firstDataCol="0"/>
  <pivotFields count="14"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/>
    <pivotField showAll="0" dragToRow="0" dragToCol="0" dragToPage="0" defaultSubtotal="0"/>
  </pivot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3" width="16.28125" style="0" customWidth="1"/>
    <col min="4" max="4" width="11.28125" style="0" customWidth="1"/>
    <col min="5" max="5" width="6.8515625" style="0" customWidth="1"/>
    <col min="6" max="9" width="6.57421875" style="0" customWidth="1"/>
    <col min="10" max="10" width="7.7109375" style="0" customWidth="1"/>
    <col min="11" max="11" width="5.57421875" style="0" customWidth="1"/>
    <col min="12" max="12" width="7.28125" style="0" customWidth="1"/>
    <col min="13" max="13" width="11.28125" style="0" customWidth="1"/>
    <col min="14" max="14" width="11.28125" style="0" bestFit="1" customWidth="1"/>
    <col min="15" max="15" width="31.421875" style="0" bestFit="1" customWidth="1"/>
    <col min="16" max="16" width="14.421875" style="0" bestFit="1" customWidth="1"/>
    <col min="17" max="17" width="31.421875" style="0" bestFit="1" customWidth="1"/>
    <col min="18" max="18" width="14.421875" style="0" bestFit="1" customWidth="1"/>
    <col min="19" max="19" width="31.421875" style="0" bestFit="1" customWidth="1"/>
    <col min="20" max="20" width="16.7109375" style="0" bestFit="1" customWidth="1"/>
    <col min="21" max="21" width="33.8515625" style="0" bestFit="1" customWidth="1"/>
    <col min="22" max="22" width="14.421875" style="0" bestFit="1" customWidth="1"/>
    <col min="23" max="23" width="31.421875" style="0" bestFit="1" customWidth="1"/>
    <col min="24" max="24" width="8.57421875" style="0" bestFit="1" customWidth="1"/>
    <col min="25" max="25" width="33.28125" style="0" bestFit="1" customWidth="1"/>
    <col min="26" max="26" width="8.57421875" style="0" bestFit="1" customWidth="1"/>
    <col min="27" max="27" width="36.421875" style="0" bestFit="1" customWidth="1"/>
  </cols>
  <sheetData>
    <row r="2" spans="1:3" ht="15">
      <c r="A2" s="17"/>
      <c r="B2" s="18"/>
      <c r="C2" s="19"/>
    </row>
    <row r="3" spans="1:3" ht="15">
      <c r="A3" s="20"/>
      <c r="B3" s="21"/>
      <c r="C3" s="22"/>
    </row>
    <row r="4" spans="1:3" ht="15">
      <c r="A4" s="20"/>
      <c r="B4" s="21"/>
      <c r="C4" s="22"/>
    </row>
    <row r="5" spans="1:3" ht="15">
      <c r="A5" s="20"/>
      <c r="B5" s="21"/>
      <c r="C5" s="22"/>
    </row>
    <row r="6" spans="1:3" ht="15">
      <c r="A6" s="20"/>
      <c r="B6" s="21"/>
      <c r="C6" s="22"/>
    </row>
    <row r="7" spans="1:3" ht="15">
      <c r="A7" s="20"/>
      <c r="B7" s="21"/>
      <c r="C7" s="22"/>
    </row>
    <row r="8" spans="1:3" ht="15">
      <c r="A8" s="20"/>
      <c r="B8" s="21"/>
      <c r="C8" s="22"/>
    </row>
    <row r="9" spans="1:3" ht="15">
      <c r="A9" s="20"/>
      <c r="B9" s="21"/>
      <c r="C9" s="22"/>
    </row>
    <row r="10" spans="1:3" ht="15">
      <c r="A10" s="20"/>
      <c r="B10" s="21"/>
      <c r="C10" s="22"/>
    </row>
    <row r="11" spans="1:3" ht="15">
      <c r="A11" s="20"/>
      <c r="B11" s="21"/>
      <c r="C11" s="22"/>
    </row>
    <row r="12" spans="1:3" ht="15">
      <c r="A12" s="20"/>
      <c r="B12" s="21"/>
      <c r="C12" s="22"/>
    </row>
    <row r="13" spans="1:3" ht="15">
      <c r="A13" s="20"/>
      <c r="B13" s="21"/>
      <c r="C13" s="22"/>
    </row>
    <row r="14" spans="1:3" ht="15">
      <c r="A14" s="20"/>
      <c r="B14" s="21"/>
      <c r="C14" s="22"/>
    </row>
    <row r="15" spans="1:3" ht="15">
      <c r="A15" s="20"/>
      <c r="B15" s="21"/>
      <c r="C15" s="22"/>
    </row>
    <row r="16" spans="1:3" ht="15">
      <c r="A16" s="20"/>
      <c r="B16" s="21"/>
      <c r="C16" s="22"/>
    </row>
    <row r="17" spans="1:3" ht="15">
      <c r="A17" s="20"/>
      <c r="B17" s="21"/>
      <c r="C17" s="22"/>
    </row>
    <row r="18" spans="1:3" ht="15">
      <c r="A18" s="20"/>
      <c r="B18" s="21"/>
      <c r="C18" s="22"/>
    </row>
    <row r="19" spans="1:3" ht="15">
      <c r="A19" s="23"/>
      <c r="B19" s="24"/>
      <c r="C19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4" width="15.00390625" style="1" customWidth="1"/>
    <col min="5" max="5" width="9.140625" style="1" customWidth="1"/>
    <col min="6" max="6" width="14.00390625" style="1" customWidth="1"/>
    <col min="7" max="7" width="15.00390625" style="1" customWidth="1"/>
    <col min="8" max="8" width="9.140625" style="1" customWidth="1"/>
    <col min="9" max="9" width="13.57421875" style="1" customWidth="1"/>
    <col min="10" max="10" width="9.140625" style="1" customWidth="1"/>
    <col min="11" max="16" width="10.421875" style="1" customWidth="1"/>
    <col min="17" max="17" width="22.00390625" style="1" customWidth="1"/>
    <col min="18" max="16384" width="9.140625" style="1" customWidth="1"/>
  </cols>
  <sheetData>
    <row r="1" spans="1:18" ht="18.75">
      <c r="A1" s="9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5"/>
      <c r="F2" s="6"/>
      <c r="G2" s="6"/>
      <c r="H2" s="6"/>
      <c r="I2" s="4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10" t="s">
        <v>0</v>
      </c>
      <c r="B3" s="11" t="s">
        <v>1</v>
      </c>
      <c r="C3" s="12" t="s">
        <v>2</v>
      </c>
      <c r="D3" s="2"/>
      <c r="E3" s="6"/>
      <c r="F3" s="6"/>
      <c r="G3" s="6"/>
      <c r="H3" s="6"/>
      <c r="I3" s="4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13" t="s">
        <v>3</v>
      </c>
      <c r="B4" s="14" t="s">
        <v>6</v>
      </c>
      <c r="C4" s="42">
        <v>127994</v>
      </c>
      <c r="D4" s="4"/>
      <c r="E4" s="4"/>
      <c r="F4" s="6"/>
      <c r="G4" s="6"/>
      <c r="H4" s="4"/>
      <c r="I4" s="5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13" t="s">
        <v>3</v>
      </c>
      <c r="B5" s="14" t="s">
        <v>4</v>
      </c>
      <c r="C5" s="42">
        <v>158614</v>
      </c>
      <c r="D5" s="4"/>
      <c r="E5" s="4"/>
      <c r="F5" s="6"/>
      <c r="G5" s="6"/>
      <c r="H5" s="4"/>
      <c r="I5" s="5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13" t="s">
        <v>3</v>
      </c>
      <c r="B6" s="14" t="s">
        <v>7</v>
      </c>
      <c r="C6" s="42">
        <v>117139</v>
      </c>
      <c r="D6" s="4"/>
      <c r="E6" s="4"/>
      <c r="F6" s="6"/>
      <c r="G6" s="6"/>
      <c r="H6" s="4"/>
      <c r="I6" s="5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3" t="s">
        <v>5</v>
      </c>
      <c r="B7" s="14" t="s">
        <v>6</v>
      </c>
      <c r="C7" s="42">
        <v>211762</v>
      </c>
      <c r="D7" s="4"/>
      <c r="E7" s="4"/>
      <c r="F7" s="6"/>
      <c r="G7" s="6"/>
      <c r="H7" s="4"/>
      <c r="I7" s="5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3" t="s">
        <v>5</v>
      </c>
      <c r="B8" s="14" t="s">
        <v>4</v>
      </c>
      <c r="C8" s="42">
        <v>162487</v>
      </c>
      <c r="D8" s="4"/>
      <c r="E8" s="4"/>
      <c r="F8" s="6"/>
      <c r="G8" s="6"/>
      <c r="H8" s="4"/>
      <c r="I8" s="5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13" t="s">
        <v>5</v>
      </c>
      <c r="B9" s="14" t="s">
        <v>7</v>
      </c>
      <c r="C9" s="42">
        <v>149185</v>
      </c>
      <c r="D9" s="4"/>
      <c r="E9" s="4"/>
      <c r="F9" s="6"/>
      <c r="G9" s="6"/>
      <c r="H9" s="4"/>
      <c r="I9" s="5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13" t="s">
        <v>9</v>
      </c>
      <c r="B10" s="14" t="s">
        <v>6</v>
      </c>
      <c r="C10" s="42">
        <v>141924</v>
      </c>
      <c r="D10" s="4"/>
      <c r="E10" s="4"/>
      <c r="F10" s="6"/>
      <c r="G10" s="6"/>
      <c r="H10" s="4"/>
      <c r="I10" s="5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13" t="s">
        <v>9</v>
      </c>
      <c r="B11" s="14" t="s">
        <v>4</v>
      </c>
      <c r="C11" s="42">
        <v>161611</v>
      </c>
      <c r="D11" s="4"/>
      <c r="E11" s="4"/>
      <c r="F11" s="6"/>
      <c r="G11" s="6"/>
      <c r="H11" s="4"/>
      <c r="I11" s="5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3" t="s">
        <v>9</v>
      </c>
      <c r="B12" s="14" t="s">
        <v>7</v>
      </c>
      <c r="C12" s="42">
        <v>120498</v>
      </c>
      <c r="D12" s="4"/>
      <c r="E12" s="4"/>
      <c r="F12" s="6"/>
      <c r="G12" s="6"/>
      <c r="H12" s="4"/>
      <c r="I12" s="5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3" t="s">
        <v>117</v>
      </c>
      <c r="B13" s="14" t="s">
        <v>8</v>
      </c>
      <c r="C13" s="42">
        <v>52012</v>
      </c>
      <c r="D13" s="4"/>
      <c r="E13" s="4"/>
      <c r="F13" s="6"/>
      <c r="G13" s="6"/>
      <c r="H13" s="4"/>
      <c r="I13" s="5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13" t="s">
        <v>118</v>
      </c>
      <c r="B14" s="14" t="s">
        <v>8</v>
      </c>
      <c r="C14" s="42">
        <v>16497</v>
      </c>
      <c r="D14" s="4"/>
      <c r="E14" s="4"/>
      <c r="F14" s="6"/>
      <c r="G14" s="6"/>
      <c r="H14" s="4"/>
      <c r="I14" s="5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14" t="s">
        <v>120</v>
      </c>
      <c r="B15" s="14"/>
      <c r="C15" s="42">
        <v>282</v>
      </c>
      <c r="D15" s="4"/>
      <c r="E15" s="4"/>
      <c r="F15" s="6"/>
      <c r="G15" s="6"/>
      <c r="H15" s="4"/>
      <c r="I15" s="5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13" t="s">
        <v>115</v>
      </c>
      <c r="B16" s="14"/>
      <c r="C16" s="42">
        <v>80</v>
      </c>
      <c r="D16" s="4"/>
      <c r="E16" s="4"/>
      <c r="F16" s="6"/>
      <c r="G16" s="6"/>
      <c r="H16" s="4"/>
      <c r="I16" s="5"/>
      <c r="J16" s="2"/>
      <c r="K16" s="2"/>
      <c r="L16" s="2"/>
      <c r="M16" s="2"/>
      <c r="N16" s="2"/>
      <c r="O16" s="2"/>
      <c r="P16" s="2"/>
      <c r="Q16" s="2"/>
      <c r="R16" s="2"/>
    </row>
    <row r="17" spans="1:17" ht="15">
      <c r="A17" s="15" t="s">
        <v>10</v>
      </c>
      <c r="B17" s="12"/>
      <c r="C17" s="16">
        <f>SUM(C4:C16)</f>
        <v>1420085</v>
      </c>
      <c r="D17" s="4"/>
      <c r="E17" s="4"/>
      <c r="F17" s="6"/>
      <c r="G17" s="6"/>
      <c r="H17" s="4"/>
      <c r="I17" s="7"/>
      <c r="J17" s="2"/>
      <c r="K17" s="2"/>
      <c r="L17" s="2"/>
      <c r="M17" s="2"/>
      <c r="N17" s="2"/>
      <c r="O17" s="2"/>
      <c r="P17" s="2"/>
      <c r="Q17" s="2"/>
    </row>
    <row r="18" spans="1:17" ht="12.75">
      <c r="A18" s="2"/>
      <c r="B18" s="2"/>
      <c r="C18" s="8"/>
      <c r="D18" s="2"/>
      <c r="E18" s="6"/>
      <c r="F18" s="6"/>
      <c r="G18" s="4"/>
      <c r="H18" s="2"/>
      <c r="I18" s="4"/>
      <c r="J18" s="2"/>
      <c r="K18" s="2"/>
      <c r="L18" s="2"/>
      <c r="M18" s="2"/>
      <c r="N18" s="2"/>
      <c r="O18" s="2"/>
      <c r="P18" s="2"/>
      <c r="Q18" s="2"/>
    </row>
    <row r="19" spans="1:18" s="26" customFormat="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26" customFormat="1" ht="12.75" customHeight="1">
      <c r="A20" s="27"/>
      <c r="B20" s="28" t="s">
        <v>11</v>
      </c>
      <c r="C20" s="28"/>
      <c r="D20" s="28"/>
      <c r="E20" s="28"/>
      <c r="F20" s="29" t="s">
        <v>12</v>
      </c>
      <c r="G20" s="30" t="s">
        <v>13</v>
      </c>
      <c r="H20" s="31"/>
      <c r="I20" s="31"/>
      <c r="J20" s="31"/>
      <c r="K20" s="29" t="s">
        <v>14</v>
      </c>
      <c r="L20" s="30" t="s">
        <v>123</v>
      </c>
      <c r="M20" s="31"/>
      <c r="N20" s="31"/>
      <c r="O20" s="31"/>
      <c r="P20" s="29" t="s">
        <v>122</v>
      </c>
      <c r="Q20" s="29" t="s">
        <v>10</v>
      </c>
      <c r="R20" s="5"/>
    </row>
    <row r="21" spans="1:18" s="26" customFormat="1" ht="12.75">
      <c r="A21" s="32" t="s">
        <v>15</v>
      </c>
      <c r="B21" s="33" t="s">
        <v>16</v>
      </c>
      <c r="C21" s="33" t="s">
        <v>17</v>
      </c>
      <c r="D21" s="33" t="s">
        <v>18</v>
      </c>
      <c r="E21" s="33" t="s">
        <v>19</v>
      </c>
      <c r="F21" s="29"/>
      <c r="G21" s="33" t="s">
        <v>16</v>
      </c>
      <c r="H21" s="33" t="s">
        <v>17</v>
      </c>
      <c r="I21" s="33" t="s">
        <v>18</v>
      </c>
      <c r="J21" s="33" t="s">
        <v>19</v>
      </c>
      <c r="K21" s="29"/>
      <c r="L21" s="33" t="s">
        <v>116</v>
      </c>
      <c r="M21" s="33" t="s">
        <v>17</v>
      </c>
      <c r="N21" s="33" t="s">
        <v>18</v>
      </c>
      <c r="O21" s="33" t="s">
        <v>19</v>
      </c>
      <c r="P21" s="29"/>
      <c r="Q21" s="29"/>
      <c r="R21" s="5"/>
    </row>
    <row r="22" spans="1:18" s="26" customFormat="1" ht="15">
      <c r="A22" s="27" t="s">
        <v>20</v>
      </c>
      <c r="B22" s="34">
        <v>4194</v>
      </c>
      <c r="C22" s="34">
        <v>353</v>
      </c>
      <c r="D22" s="34">
        <v>4308</v>
      </c>
      <c r="E22" s="34">
        <v>608</v>
      </c>
      <c r="F22" s="34">
        <f>B22+C22+D22+E22</f>
        <v>9463</v>
      </c>
      <c r="G22" s="34">
        <v>4462</v>
      </c>
      <c r="H22" s="34">
        <v>254</v>
      </c>
      <c r="I22" s="34">
        <v>1835</v>
      </c>
      <c r="J22" s="34">
        <v>269</v>
      </c>
      <c r="K22" s="34">
        <f>G22+H22+I22+J22</f>
        <v>6820</v>
      </c>
      <c r="L22" s="34"/>
      <c r="M22" s="34"/>
      <c r="N22" s="34"/>
      <c r="O22" s="34"/>
      <c r="P22" s="34"/>
      <c r="Q22" s="35">
        <f aca="true" t="shared" si="0" ref="Q22:Q85">F22+K22+P22</f>
        <v>16283</v>
      </c>
      <c r="R22" s="34"/>
    </row>
    <row r="23" spans="1:18" s="26" customFormat="1" ht="15">
      <c r="A23" s="27" t="s">
        <v>21</v>
      </c>
      <c r="B23" s="34">
        <v>3696</v>
      </c>
      <c r="C23" s="34">
        <v>282</v>
      </c>
      <c r="D23" s="34">
        <v>2969</v>
      </c>
      <c r="E23" s="34">
        <v>222</v>
      </c>
      <c r="F23" s="34">
        <f aca="true" t="shared" si="1" ref="F23:F86">B23+C23+D23+E23</f>
        <v>7169</v>
      </c>
      <c r="G23" s="34">
        <v>3810</v>
      </c>
      <c r="H23" s="34">
        <v>206</v>
      </c>
      <c r="I23" s="34">
        <v>1059</v>
      </c>
      <c r="J23" s="34">
        <v>115</v>
      </c>
      <c r="K23" s="34">
        <f aca="true" t="shared" si="2" ref="K23:K86">G23+H23+I23+J23</f>
        <v>5190</v>
      </c>
      <c r="L23" s="34"/>
      <c r="M23" s="34"/>
      <c r="N23" s="34"/>
      <c r="O23" s="34"/>
      <c r="P23" s="34"/>
      <c r="Q23" s="35">
        <f t="shared" si="0"/>
        <v>12359</v>
      </c>
      <c r="R23" s="34"/>
    </row>
    <row r="24" spans="1:18" s="26" customFormat="1" ht="15">
      <c r="A24" s="27" t="s">
        <v>22</v>
      </c>
      <c r="B24" s="34">
        <v>1012</v>
      </c>
      <c r="C24" s="34">
        <v>102</v>
      </c>
      <c r="D24" s="34">
        <v>1133</v>
      </c>
      <c r="E24" s="34">
        <v>142</v>
      </c>
      <c r="F24" s="34">
        <f t="shared" si="1"/>
        <v>2389</v>
      </c>
      <c r="G24" s="34">
        <v>1028</v>
      </c>
      <c r="H24" s="34">
        <v>65</v>
      </c>
      <c r="I24" s="34">
        <v>494</v>
      </c>
      <c r="J24" s="34">
        <v>78</v>
      </c>
      <c r="K24" s="34">
        <f t="shared" si="2"/>
        <v>1665</v>
      </c>
      <c r="L24" s="34"/>
      <c r="M24" s="34"/>
      <c r="N24" s="34"/>
      <c r="O24" s="34"/>
      <c r="P24" s="34"/>
      <c r="Q24" s="35">
        <f t="shared" si="0"/>
        <v>4054</v>
      </c>
      <c r="R24" s="34"/>
    </row>
    <row r="25" spans="1:18" s="26" customFormat="1" ht="15">
      <c r="A25" s="27" t="s">
        <v>23</v>
      </c>
      <c r="B25" s="34">
        <v>648</v>
      </c>
      <c r="C25" s="34">
        <v>80</v>
      </c>
      <c r="D25" s="34">
        <v>786</v>
      </c>
      <c r="E25" s="34">
        <v>117</v>
      </c>
      <c r="F25" s="34">
        <f t="shared" si="1"/>
        <v>1631</v>
      </c>
      <c r="G25" s="34">
        <v>804</v>
      </c>
      <c r="H25" s="34">
        <v>61</v>
      </c>
      <c r="I25" s="34">
        <v>406</v>
      </c>
      <c r="J25" s="34">
        <v>65</v>
      </c>
      <c r="K25" s="34">
        <f t="shared" si="2"/>
        <v>1336</v>
      </c>
      <c r="L25" s="34"/>
      <c r="M25" s="34"/>
      <c r="N25" s="34"/>
      <c r="O25" s="34"/>
      <c r="P25" s="34"/>
      <c r="Q25" s="35">
        <f t="shared" si="0"/>
        <v>2967</v>
      </c>
      <c r="R25" s="34"/>
    </row>
    <row r="26" spans="1:18" s="26" customFormat="1" ht="15">
      <c r="A26" s="27" t="s">
        <v>24</v>
      </c>
      <c r="B26" s="34">
        <v>5748</v>
      </c>
      <c r="C26" s="34">
        <v>468</v>
      </c>
      <c r="D26" s="34">
        <v>5640</v>
      </c>
      <c r="E26" s="34">
        <v>659</v>
      </c>
      <c r="F26" s="34">
        <f t="shared" si="1"/>
        <v>12515</v>
      </c>
      <c r="G26" s="34">
        <v>5970</v>
      </c>
      <c r="H26" s="34">
        <v>336</v>
      </c>
      <c r="I26" s="34">
        <v>2286</v>
      </c>
      <c r="J26" s="34">
        <v>305</v>
      </c>
      <c r="K26" s="34">
        <f t="shared" si="2"/>
        <v>8897</v>
      </c>
      <c r="L26" s="34"/>
      <c r="M26" s="34"/>
      <c r="N26" s="34"/>
      <c r="O26" s="34"/>
      <c r="P26" s="34"/>
      <c r="Q26" s="35">
        <f t="shared" si="0"/>
        <v>21412</v>
      </c>
      <c r="R26" s="34"/>
    </row>
    <row r="27" spans="1:18" s="26" customFormat="1" ht="15">
      <c r="A27" s="27" t="s">
        <v>25</v>
      </c>
      <c r="B27" s="34">
        <v>6013</v>
      </c>
      <c r="C27" s="34">
        <v>479</v>
      </c>
      <c r="D27" s="34">
        <v>5947</v>
      </c>
      <c r="E27" s="34">
        <v>640</v>
      </c>
      <c r="F27" s="34">
        <f t="shared" si="1"/>
        <v>13079</v>
      </c>
      <c r="G27" s="34">
        <v>6266</v>
      </c>
      <c r="H27" s="34">
        <v>329</v>
      </c>
      <c r="I27" s="34">
        <v>2343</v>
      </c>
      <c r="J27" s="34">
        <v>325</v>
      </c>
      <c r="K27" s="34">
        <f t="shared" si="2"/>
        <v>9263</v>
      </c>
      <c r="L27" s="34"/>
      <c r="M27" s="34"/>
      <c r="N27" s="34"/>
      <c r="O27" s="34"/>
      <c r="P27" s="34"/>
      <c r="Q27" s="35">
        <f t="shared" si="0"/>
        <v>22342</v>
      </c>
      <c r="R27" s="34"/>
    </row>
    <row r="28" spans="1:18" s="26" customFormat="1" ht="15">
      <c r="A28" s="27" t="s">
        <v>26</v>
      </c>
      <c r="B28" s="34">
        <v>2799</v>
      </c>
      <c r="C28" s="34">
        <v>256</v>
      </c>
      <c r="D28" s="34">
        <v>3394</v>
      </c>
      <c r="E28" s="34">
        <v>614</v>
      </c>
      <c r="F28" s="34">
        <f t="shared" si="1"/>
        <v>7063</v>
      </c>
      <c r="G28" s="34">
        <v>2950</v>
      </c>
      <c r="H28" s="34">
        <v>193</v>
      </c>
      <c r="I28" s="34">
        <v>1695</v>
      </c>
      <c r="J28" s="34">
        <v>353</v>
      </c>
      <c r="K28" s="34">
        <f t="shared" si="2"/>
        <v>5191</v>
      </c>
      <c r="L28" s="34"/>
      <c r="M28" s="34"/>
      <c r="N28" s="34"/>
      <c r="O28" s="34"/>
      <c r="P28" s="34"/>
      <c r="Q28" s="35">
        <f t="shared" si="0"/>
        <v>12254</v>
      </c>
      <c r="R28" s="34"/>
    </row>
    <row r="29" spans="1:18" s="26" customFormat="1" ht="15">
      <c r="A29" s="27" t="s">
        <v>27</v>
      </c>
      <c r="B29" s="34">
        <v>850</v>
      </c>
      <c r="C29" s="34">
        <v>60</v>
      </c>
      <c r="D29" s="34">
        <v>842</v>
      </c>
      <c r="E29" s="34">
        <v>128</v>
      </c>
      <c r="F29" s="34">
        <f t="shared" si="1"/>
        <v>1880</v>
      </c>
      <c r="G29" s="34">
        <v>835</v>
      </c>
      <c r="H29" s="34">
        <v>50</v>
      </c>
      <c r="I29" s="34">
        <v>337</v>
      </c>
      <c r="J29" s="34">
        <v>50</v>
      </c>
      <c r="K29" s="34">
        <f t="shared" si="2"/>
        <v>1272</v>
      </c>
      <c r="L29" s="34"/>
      <c r="M29" s="34"/>
      <c r="N29" s="34"/>
      <c r="O29" s="34"/>
      <c r="P29" s="34"/>
      <c r="Q29" s="35">
        <f t="shared" si="0"/>
        <v>3152</v>
      </c>
      <c r="R29" s="34"/>
    </row>
    <row r="30" spans="1:18" s="26" customFormat="1" ht="15">
      <c r="A30" s="27" t="s">
        <v>28</v>
      </c>
      <c r="B30" s="34">
        <v>1743</v>
      </c>
      <c r="C30" s="34">
        <v>140</v>
      </c>
      <c r="D30" s="34">
        <v>2070</v>
      </c>
      <c r="E30" s="34">
        <v>275</v>
      </c>
      <c r="F30" s="34">
        <f t="shared" si="1"/>
        <v>4228</v>
      </c>
      <c r="G30" s="34">
        <v>1911</v>
      </c>
      <c r="H30" s="34">
        <v>154</v>
      </c>
      <c r="I30" s="34">
        <v>948</v>
      </c>
      <c r="J30" s="34">
        <v>139</v>
      </c>
      <c r="K30" s="34">
        <f t="shared" si="2"/>
        <v>3152</v>
      </c>
      <c r="L30" s="34"/>
      <c r="M30" s="34"/>
      <c r="N30" s="34"/>
      <c r="O30" s="34"/>
      <c r="P30" s="34"/>
      <c r="Q30" s="35">
        <f t="shared" si="0"/>
        <v>7380</v>
      </c>
      <c r="R30" s="34"/>
    </row>
    <row r="31" spans="1:18" s="26" customFormat="1" ht="15">
      <c r="A31" s="27" t="s">
        <v>29</v>
      </c>
      <c r="B31" s="34">
        <v>2988</v>
      </c>
      <c r="C31" s="34">
        <v>289</v>
      </c>
      <c r="D31" s="34">
        <v>3394</v>
      </c>
      <c r="E31" s="34">
        <v>632</v>
      </c>
      <c r="F31" s="34">
        <f t="shared" si="1"/>
        <v>7303</v>
      </c>
      <c r="G31" s="34">
        <v>3188</v>
      </c>
      <c r="H31" s="34">
        <v>224</v>
      </c>
      <c r="I31" s="34">
        <v>1633</v>
      </c>
      <c r="J31" s="34">
        <v>258</v>
      </c>
      <c r="K31" s="34">
        <f t="shared" si="2"/>
        <v>5303</v>
      </c>
      <c r="L31" s="34"/>
      <c r="M31" s="34"/>
      <c r="N31" s="34"/>
      <c r="O31" s="34"/>
      <c r="P31" s="34"/>
      <c r="Q31" s="35">
        <f t="shared" si="0"/>
        <v>12606</v>
      </c>
      <c r="R31" s="34"/>
    </row>
    <row r="32" spans="1:18" s="26" customFormat="1" ht="15">
      <c r="A32" s="27" t="s">
        <v>30</v>
      </c>
      <c r="B32" s="34">
        <v>1758</v>
      </c>
      <c r="C32" s="34">
        <v>148</v>
      </c>
      <c r="D32" s="34">
        <v>1724</v>
      </c>
      <c r="E32" s="34">
        <v>181</v>
      </c>
      <c r="F32" s="34">
        <f t="shared" si="1"/>
        <v>3811</v>
      </c>
      <c r="G32" s="34">
        <v>1850</v>
      </c>
      <c r="H32" s="34">
        <v>130</v>
      </c>
      <c r="I32" s="34">
        <v>656</v>
      </c>
      <c r="J32" s="34">
        <v>92</v>
      </c>
      <c r="K32" s="34">
        <f t="shared" si="2"/>
        <v>2728</v>
      </c>
      <c r="L32" s="34"/>
      <c r="M32" s="34"/>
      <c r="N32" s="34"/>
      <c r="O32" s="34"/>
      <c r="P32" s="34"/>
      <c r="Q32" s="35">
        <f t="shared" si="0"/>
        <v>6539</v>
      </c>
      <c r="R32" s="34"/>
    </row>
    <row r="33" spans="1:18" s="26" customFormat="1" ht="15">
      <c r="A33" s="27" t="s">
        <v>31</v>
      </c>
      <c r="B33" s="34">
        <v>1042</v>
      </c>
      <c r="C33" s="34">
        <v>95</v>
      </c>
      <c r="D33" s="34">
        <v>1012</v>
      </c>
      <c r="E33" s="34">
        <v>123</v>
      </c>
      <c r="F33" s="34">
        <f t="shared" si="1"/>
        <v>2272</v>
      </c>
      <c r="G33" s="34">
        <v>991</v>
      </c>
      <c r="H33" s="34">
        <v>68</v>
      </c>
      <c r="I33" s="34">
        <v>392</v>
      </c>
      <c r="J33" s="34">
        <v>66</v>
      </c>
      <c r="K33" s="34">
        <f t="shared" si="2"/>
        <v>1517</v>
      </c>
      <c r="L33" s="34"/>
      <c r="M33" s="34"/>
      <c r="N33" s="34"/>
      <c r="O33" s="34"/>
      <c r="P33" s="34"/>
      <c r="Q33" s="35">
        <f t="shared" si="0"/>
        <v>3789</v>
      </c>
      <c r="R33" s="34"/>
    </row>
    <row r="34" spans="1:18" s="26" customFormat="1" ht="15">
      <c r="A34" s="27" t="s">
        <v>32</v>
      </c>
      <c r="B34" s="34">
        <v>1944</v>
      </c>
      <c r="C34" s="34">
        <v>183</v>
      </c>
      <c r="D34" s="34">
        <v>2419</v>
      </c>
      <c r="E34" s="34">
        <v>508</v>
      </c>
      <c r="F34" s="34">
        <f t="shared" si="1"/>
        <v>5054</v>
      </c>
      <c r="G34" s="34">
        <v>2074</v>
      </c>
      <c r="H34" s="34">
        <v>157</v>
      </c>
      <c r="I34" s="34">
        <v>1279</v>
      </c>
      <c r="J34" s="34">
        <v>254</v>
      </c>
      <c r="K34" s="34">
        <f t="shared" si="2"/>
        <v>3764</v>
      </c>
      <c r="L34" s="34"/>
      <c r="M34" s="34"/>
      <c r="N34" s="34"/>
      <c r="O34" s="34"/>
      <c r="P34" s="34"/>
      <c r="Q34" s="35">
        <f t="shared" si="0"/>
        <v>8818</v>
      </c>
      <c r="R34" s="34"/>
    </row>
    <row r="35" spans="1:18" s="26" customFormat="1" ht="15">
      <c r="A35" s="27" t="s">
        <v>33</v>
      </c>
      <c r="B35" s="34">
        <v>486</v>
      </c>
      <c r="C35" s="34">
        <v>38</v>
      </c>
      <c r="D35" s="34">
        <v>485</v>
      </c>
      <c r="E35" s="34">
        <v>126</v>
      </c>
      <c r="F35" s="34">
        <f t="shared" si="1"/>
        <v>1135</v>
      </c>
      <c r="G35" s="34">
        <v>497</v>
      </c>
      <c r="H35" s="34">
        <v>43</v>
      </c>
      <c r="I35" s="34">
        <v>288</v>
      </c>
      <c r="J35" s="34">
        <v>51</v>
      </c>
      <c r="K35" s="34">
        <f t="shared" si="2"/>
        <v>879</v>
      </c>
      <c r="L35" s="34"/>
      <c r="M35" s="34"/>
      <c r="N35" s="34"/>
      <c r="O35" s="34"/>
      <c r="P35" s="34"/>
      <c r="Q35" s="35">
        <f t="shared" si="0"/>
        <v>2014</v>
      </c>
      <c r="R35" s="34"/>
    </row>
    <row r="36" spans="1:18" s="26" customFormat="1" ht="15">
      <c r="A36" s="27" t="s">
        <v>34</v>
      </c>
      <c r="B36" s="34">
        <v>2663</v>
      </c>
      <c r="C36" s="34">
        <v>232</v>
      </c>
      <c r="D36" s="34">
        <v>3126</v>
      </c>
      <c r="E36" s="34">
        <v>470</v>
      </c>
      <c r="F36" s="34">
        <f t="shared" si="1"/>
        <v>6491</v>
      </c>
      <c r="G36" s="34">
        <v>2849</v>
      </c>
      <c r="H36" s="34">
        <v>185</v>
      </c>
      <c r="I36" s="34">
        <v>1499</v>
      </c>
      <c r="J36" s="34">
        <v>252</v>
      </c>
      <c r="K36" s="34">
        <f t="shared" si="2"/>
        <v>4785</v>
      </c>
      <c r="L36" s="34"/>
      <c r="M36" s="34"/>
      <c r="N36" s="34"/>
      <c r="O36" s="34"/>
      <c r="P36" s="34"/>
      <c r="Q36" s="35">
        <f t="shared" si="0"/>
        <v>11276</v>
      </c>
      <c r="R36" s="34"/>
    </row>
    <row r="37" spans="1:18" s="26" customFormat="1" ht="15">
      <c r="A37" s="27" t="s">
        <v>35</v>
      </c>
      <c r="B37" s="34">
        <v>3623</v>
      </c>
      <c r="C37" s="34">
        <v>290</v>
      </c>
      <c r="D37" s="34">
        <v>3615</v>
      </c>
      <c r="E37" s="34">
        <v>379</v>
      </c>
      <c r="F37" s="34">
        <f t="shared" si="1"/>
        <v>7907</v>
      </c>
      <c r="G37" s="34">
        <v>3712</v>
      </c>
      <c r="H37" s="34">
        <v>211</v>
      </c>
      <c r="I37" s="34">
        <v>1444</v>
      </c>
      <c r="J37" s="34">
        <v>166</v>
      </c>
      <c r="K37" s="34">
        <f t="shared" si="2"/>
        <v>5533</v>
      </c>
      <c r="L37" s="34"/>
      <c r="M37" s="34"/>
      <c r="N37" s="34"/>
      <c r="O37" s="34"/>
      <c r="P37" s="34"/>
      <c r="Q37" s="35">
        <f t="shared" si="0"/>
        <v>13440</v>
      </c>
      <c r="R37" s="34"/>
    </row>
    <row r="38" spans="1:18" s="26" customFormat="1" ht="15">
      <c r="A38" s="27" t="s">
        <v>36</v>
      </c>
      <c r="B38" s="34">
        <v>973</v>
      </c>
      <c r="C38" s="34">
        <v>96</v>
      </c>
      <c r="D38" s="34">
        <v>876</v>
      </c>
      <c r="E38" s="34">
        <v>184</v>
      </c>
      <c r="F38" s="34">
        <f t="shared" si="1"/>
        <v>2129</v>
      </c>
      <c r="G38" s="34">
        <v>1011</v>
      </c>
      <c r="H38" s="34">
        <v>71</v>
      </c>
      <c r="I38" s="34">
        <v>373</v>
      </c>
      <c r="J38" s="34">
        <v>71</v>
      </c>
      <c r="K38" s="34">
        <f t="shared" si="2"/>
        <v>1526</v>
      </c>
      <c r="L38" s="34"/>
      <c r="M38" s="34"/>
      <c r="N38" s="34"/>
      <c r="O38" s="34"/>
      <c r="P38" s="34"/>
      <c r="Q38" s="35">
        <f t="shared" si="0"/>
        <v>3655</v>
      </c>
      <c r="R38" s="34"/>
    </row>
    <row r="39" spans="1:18" s="26" customFormat="1" ht="15">
      <c r="A39" s="27" t="s">
        <v>37</v>
      </c>
      <c r="B39" s="34">
        <v>3162</v>
      </c>
      <c r="C39" s="34">
        <v>250</v>
      </c>
      <c r="D39" s="34">
        <v>3234</v>
      </c>
      <c r="E39" s="34">
        <v>479</v>
      </c>
      <c r="F39" s="34">
        <f t="shared" si="1"/>
        <v>7125</v>
      </c>
      <c r="G39" s="34">
        <v>3382</v>
      </c>
      <c r="H39" s="34">
        <v>191</v>
      </c>
      <c r="I39" s="34">
        <v>1460</v>
      </c>
      <c r="J39" s="34">
        <v>245</v>
      </c>
      <c r="K39" s="34">
        <f t="shared" si="2"/>
        <v>5278</v>
      </c>
      <c r="L39" s="34"/>
      <c r="M39" s="34"/>
      <c r="N39" s="34"/>
      <c r="O39" s="34"/>
      <c r="P39" s="34"/>
      <c r="Q39" s="35">
        <f t="shared" si="0"/>
        <v>12403</v>
      </c>
      <c r="R39" s="34"/>
    </row>
    <row r="40" spans="1:18" s="26" customFormat="1" ht="15">
      <c r="A40" s="27" t="s">
        <v>38</v>
      </c>
      <c r="B40" s="34">
        <v>39376</v>
      </c>
      <c r="C40" s="34">
        <v>2593</v>
      </c>
      <c r="D40" s="34">
        <v>31702</v>
      </c>
      <c r="E40" s="34">
        <v>3347</v>
      </c>
      <c r="F40" s="34">
        <f t="shared" si="1"/>
        <v>77018</v>
      </c>
      <c r="G40" s="34">
        <v>40326</v>
      </c>
      <c r="H40" s="34">
        <v>2058</v>
      </c>
      <c r="I40" s="34">
        <v>12316</v>
      </c>
      <c r="J40" s="34">
        <v>1997</v>
      </c>
      <c r="K40" s="34">
        <f t="shared" si="2"/>
        <v>56697</v>
      </c>
      <c r="L40" s="34"/>
      <c r="M40" s="34"/>
      <c r="N40" s="34"/>
      <c r="O40" s="34"/>
      <c r="P40" s="34"/>
      <c r="Q40" s="35">
        <f t="shared" si="0"/>
        <v>133715</v>
      </c>
      <c r="R40" s="34"/>
    </row>
    <row r="41" spans="1:18" s="26" customFormat="1" ht="15">
      <c r="A41" s="27" t="s">
        <v>39</v>
      </c>
      <c r="B41" s="34">
        <v>678</v>
      </c>
      <c r="C41" s="34">
        <v>46</v>
      </c>
      <c r="D41" s="34">
        <v>750</v>
      </c>
      <c r="E41" s="34">
        <v>156</v>
      </c>
      <c r="F41" s="34">
        <f t="shared" si="1"/>
        <v>1630</v>
      </c>
      <c r="G41" s="34">
        <v>783</v>
      </c>
      <c r="H41" s="34">
        <v>42</v>
      </c>
      <c r="I41" s="34">
        <v>366</v>
      </c>
      <c r="J41" s="34">
        <v>64</v>
      </c>
      <c r="K41" s="34">
        <f t="shared" si="2"/>
        <v>1255</v>
      </c>
      <c r="L41" s="34"/>
      <c r="M41" s="34"/>
      <c r="N41" s="34"/>
      <c r="O41" s="34"/>
      <c r="P41" s="34"/>
      <c r="Q41" s="35">
        <f t="shared" si="0"/>
        <v>2885</v>
      </c>
      <c r="R41" s="34"/>
    </row>
    <row r="42" spans="1:18" s="26" customFormat="1" ht="15">
      <c r="A42" s="27" t="s">
        <v>40</v>
      </c>
      <c r="B42" s="34">
        <v>1290</v>
      </c>
      <c r="C42" s="34">
        <v>101</v>
      </c>
      <c r="D42" s="34">
        <v>1302</v>
      </c>
      <c r="E42" s="34">
        <v>190</v>
      </c>
      <c r="F42" s="34">
        <f t="shared" si="1"/>
        <v>2883</v>
      </c>
      <c r="G42" s="34">
        <v>1371</v>
      </c>
      <c r="H42" s="34">
        <v>100</v>
      </c>
      <c r="I42" s="34">
        <v>612</v>
      </c>
      <c r="J42" s="34">
        <v>110</v>
      </c>
      <c r="K42" s="34">
        <f t="shared" si="2"/>
        <v>2193</v>
      </c>
      <c r="L42" s="34"/>
      <c r="M42" s="34"/>
      <c r="N42" s="34"/>
      <c r="O42" s="34"/>
      <c r="P42" s="34"/>
      <c r="Q42" s="35">
        <f t="shared" si="0"/>
        <v>5076</v>
      </c>
      <c r="R42" s="34"/>
    </row>
    <row r="43" spans="1:18" s="26" customFormat="1" ht="15">
      <c r="A43" s="27" t="s">
        <v>41</v>
      </c>
      <c r="B43" s="34">
        <v>2888</v>
      </c>
      <c r="C43" s="34">
        <v>233</v>
      </c>
      <c r="D43" s="34">
        <v>2925</v>
      </c>
      <c r="E43" s="34">
        <v>319</v>
      </c>
      <c r="F43" s="34">
        <f t="shared" si="1"/>
        <v>6365</v>
      </c>
      <c r="G43" s="34">
        <v>3112</v>
      </c>
      <c r="H43" s="34">
        <v>161</v>
      </c>
      <c r="I43" s="34">
        <v>1091</v>
      </c>
      <c r="J43" s="34">
        <v>152</v>
      </c>
      <c r="K43" s="34">
        <f t="shared" si="2"/>
        <v>4516</v>
      </c>
      <c r="L43" s="34"/>
      <c r="M43" s="34"/>
      <c r="N43" s="34"/>
      <c r="O43" s="34"/>
      <c r="P43" s="34"/>
      <c r="Q43" s="35">
        <f t="shared" si="0"/>
        <v>10881</v>
      </c>
      <c r="R43" s="34"/>
    </row>
    <row r="44" spans="1:18" s="26" customFormat="1" ht="15">
      <c r="A44" s="27" t="s">
        <v>42</v>
      </c>
      <c r="B44" s="34">
        <v>2545</v>
      </c>
      <c r="C44" s="34">
        <v>214</v>
      </c>
      <c r="D44" s="34">
        <v>2871</v>
      </c>
      <c r="E44" s="34">
        <v>382</v>
      </c>
      <c r="F44" s="34">
        <f t="shared" si="1"/>
        <v>6012</v>
      </c>
      <c r="G44" s="34">
        <v>2722</v>
      </c>
      <c r="H44" s="34">
        <v>184</v>
      </c>
      <c r="I44" s="34">
        <v>1145</v>
      </c>
      <c r="J44" s="34">
        <v>154</v>
      </c>
      <c r="K44" s="34">
        <f t="shared" si="2"/>
        <v>4205</v>
      </c>
      <c r="L44" s="34"/>
      <c r="M44" s="34"/>
      <c r="N44" s="34"/>
      <c r="O44" s="34"/>
      <c r="P44" s="34"/>
      <c r="Q44" s="35">
        <f t="shared" si="0"/>
        <v>10217</v>
      </c>
      <c r="R44" s="34"/>
    </row>
    <row r="45" spans="1:18" s="26" customFormat="1" ht="15">
      <c r="A45" s="27" t="s">
        <v>43</v>
      </c>
      <c r="B45" s="34">
        <v>1757</v>
      </c>
      <c r="C45" s="34">
        <v>145</v>
      </c>
      <c r="D45" s="34">
        <v>1820</v>
      </c>
      <c r="E45" s="34">
        <v>250</v>
      </c>
      <c r="F45" s="34">
        <f t="shared" si="1"/>
        <v>3972</v>
      </c>
      <c r="G45" s="34">
        <v>1860</v>
      </c>
      <c r="H45" s="34">
        <v>118</v>
      </c>
      <c r="I45" s="34">
        <v>698</v>
      </c>
      <c r="J45" s="34">
        <v>143</v>
      </c>
      <c r="K45" s="34">
        <f t="shared" si="2"/>
        <v>2819</v>
      </c>
      <c r="L45" s="34"/>
      <c r="M45" s="34"/>
      <c r="N45" s="34"/>
      <c r="O45" s="34"/>
      <c r="P45" s="34"/>
      <c r="Q45" s="35">
        <f t="shared" si="0"/>
        <v>6791</v>
      </c>
      <c r="R45" s="34"/>
    </row>
    <row r="46" spans="1:18" s="26" customFormat="1" ht="15">
      <c r="A46" s="27" t="s">
        <v>44</v>
      </c>
      <c r="B46" s="34">
        <v>1316</v>
      </c>
      <c r="C46" s="34">
        <v>110</v>
      </c>
      <c r="D46" s="34">
        <v>1483</v>
      </c>
      <c r="E46" s="34">
        <v>321</v>
      </c>
      <c r="F46" s="34">
        <f t="shared" si="1"/>
        <v>3230</v>
      </c>
      <c r="G46" s="34">
        <v>1325</v>
      </c>
      <c r="H46" s="34">
        <v>120</v>
      </c>
      <c r="I46" s="34">
        <v>826</v>
      </c>
      <c r="J46" s="34">
        <v>189</v>
      </c>
      <c r="K46" s="34">
        <f t="shared" si="2"/>
        <v>2460</v>
      </c>
      <c r="L46" s="34"/>
      <c r="M46" s="34"/>
      <c r="N46" s="34"/>
      <c r="O46" s="34"/>
      <c r="P46" s="34"/>
      <c r="Q46" s="35">
        <f t="shared" si="0"/>
        <v>5690</v>
      </c>
      <c r="R46" s="34"/>
    </row>
    <row r="47" spans="1:18" s="26" customFormat="1" ht="15">
      <c r="A47" s="27" t="s">
        <v>45</v>
      </c>
      <c r="B47" s="34">
        <v>1935</v>
      </c>
      <c r="C47" s="34">
        <v>164</v>
      </c>
      <c r="D47" s="34">
        <v>2091</v>
      </c>
      <c r="E47" s="34">
        <v>295</v>
      </c>
      <c r="F47" s="34">
        <f t="shared" si="1"/>
        <v>4485</v>
      </c>
      <c r="G47" s="34">
        <v>2041</v>
      </c>
      <c r="H47" s="34">
        <v>152</v>
      </c>
      <c r="I47" s="34">
        <v>875</v>
      </c>
      <c r="J47" s="34">
        <v>135</v>
      </c>
      <c r="K47" s="34">
        <f t="shared" si="2"/>
        <v>3203</v>
      </c>
      <c r="L47" s="34"/>
      <c r="M47" s="34"/>
      <c r="N47" s="34"/>
      <c r="O47" s="34"/>
      <c r="P47" s="34"/>
      <c r="Q47" s="35">
        <f t="shared" si="0"/>
        <v>7688</v>
      </c>
      <c r="R47" s="34"/>
    </row>
    <row r="48" spans="1:18" s="26" customFormat="1" ht="15">
      <c r="A48" s="27" t="s">
        <v>46</v>
      </c>
      <c r="B48" s="34">
        <v>3234</v>
      </c>
      <c r="C48" s="34">
        <v>258</v>
      </c>
      <c r="D48" s="34">
        <v>3426</v>
      </c>
      <c r="E48" s="34">
        <v>524</v>
      </c>
      <c r="F48" s="34">
        <f t="shared" si="1"/>
        <v>7442</v>
      </c>
      <c r="G48" s="34">
        <v>3445</v>
      </c>
      <c r="H48" s="34">
        <v>223</v>
      </c>
      <c r="I48" s="34">
        <v>1331</v>
      </c>
      <c r="J48" s="34">
        <v>233</v>
      </c>
      <c r="K48" s="34">
        <f t="shared" si="2"/>
        <v>5232</v>
      </c>
      <c r="L48" s="34"/>
      <c r="M48" s="34"/>
      <c r="N48" s="34"/>
      <c r="O48" s="34"/>
      <c r="P48" s="34"/>
      <c r="Q48" s="35">
        <f t="shared" si="0"/>
        <v>12674</v>
      </c>
      <c r="R48" s="34"/>
    </row>
    <row r="49" spans="1:18" s="26" customFormat="1" ht="15">
      <c r="A49" s="27" t="s">
        <v>47</v>
      </c>
      <c r="B49" s="34">
        <v>1635</v>
      </c>
      <c r="C49" s="34">
        <v>144</v>
      </c>
      <c r="D49" s="34">
        <v>1690</v>
      </c>
      <c r="E49" s="34">
        <v>216</v>
      </c>
      <c r="F49" s="34">
        <f t="shared" si="1"/>
        <v>3685</v>
      </c>
      <c r="G49" s="34">
        <v>1580</v>
      </c>
      <c r="H49" s="34">
        <v>100</v>
      </c>
      <c r="I49" s="34">
        <v>682</v>
      </c>
      <c r="J49" s="34">
        <v>128</v>
      </c>
      <c r="K49" s="34">
        <f t="shared" si="2"/>
        <v>2490</v>
      </c>
      <c r="L49" s="34"/>
      <c r="M49" s="34"/>
      <c r="N49" s="34"/>
      <c r="O49" s="34"/>
      <c r="P49" s="34"/>
      <c r="Q49" s="35">
        <f t="shared" si="0"/>
        <v>6175</v>
      </c>
      <c r="R49" s="34"/>
    </row>
    <row r="50" spans="1:18" s="26" customFormat="1" ht="15">
      <c r="A50" s="27" t="s">
        <v>48</v>
      </c>
      <c r="B50" s="34">
        <v>1445</v>
      </c>
      <c r="C50" s="34">
        <v>125</v>
      </c>
      <c r="D50" s="34">
        <v>1517</v>
      </c>
      <c r="E50" s="34">
        <v>298</v>
      </c>
      <c r="F50" s="34">
        <f t="shared" si="1"/>
        <v>3385</v>
      </c>
      <c r="G50" s="34">
        <v>1469</v>
      </c>
      <c r="H50" s="34">
        <v>90</v>
      </c>
      <c r="I50" s="34">
        <v>767</v>
      </c>
      <c r="J50" s="34">
        <v>161</v>
      </c>
      <c r="K50" s="34">
        <f t="shared" si="2"/>
        <v>2487</v>
      </c>
      <c r="L50" s="34"/>
      <c r="M50" s="34"/>
      <c r="N50" s="34"/>
      <c r="O50" s="34"/>
      <c r="P50" s="34"/>
      <c r="Q50" s="35">
        <f t="shared" si="0"/>
        <v>5872</v>
      </c>
      <c r="R50" s="34"/>
    </row>
    <row r="51" spans="1:18" s="26" customFormat="1" ht="15">
      <c r="A51" s="27" t="s">
        <v>49</v>
      </c>
      <c r="B51" s="34">
        <v>3729</v>
      </c>
      <c r="C51" s="34">
        <v>331</v>
      </c>
      <c r="D51" s="34">
        <v>4228</v>
      </c>
      <c r="E51" s="34">
        <v>670</v>
      </c>
      <c r="F51" s="34">
        <f t="shared" si="1"/>
        <v>8958</v>
      </c>
      <c r="G51" s="34">
        <v>4029</v>
      </c>
      <c r="H51" s="34">
        <v>254</v>
      </c>
      <c r="I51" s="34">
        <v>1990</v>
      </c>
      <c r="J51" s="34">
        <v>372</v>
      </c>
      <c r="K51" s="34">
        <f t="shared" si="2"/>
        <v>6645</v>
      </c>
      <c r="L51" s="34"/>
      <c r="M51" s="34"/>
      <c r="N51" s="34"/>
      <c r="O51" s="34"/>
      <c r="P51" s="34"/>
      <c r="Q51" s="35">
        <f t="shared" si="0"/>
        <v>15603</v>
      </c>
      <c r="R51" s="34"/>
    </row>
    <row r="52" spans="1:18" s="26" customFormat="1" ht="15">
      <c r="A52" s="27" t="s">
        <v>50</v>
      </c>
      <c r="B52" s="34">
        <v>974</v>
      </c>
      <c r="C52" s="34">
        <v>98</v>
      </c>
      <c r="D52" s="34">
        <v>1196</v>
      </c>
      <c r="E52" s="34">
        <v>208</v>
      </c>
      <c r="F52" s="34">
        <f t="shared" si="1"/>
        <v>2476</v>
      </c>
      <c r="G52" s="34">
        <v>1031</v>
      </c>
      <c r="H52" s="34">
        <v>95</v>
      </c>
      <c r="I52" s="34">
        <v>618</v>
      </c>
      <c r="J52" s="34">
        <v>100</v>
      </c>
      <c r="K52" s="34">
        <f t="shared" si="2"/>
        <v>1844</v>
      </c>
      <c r="L52" s="34"/>
      <c r="M52" s="34"/>
      <c r="N52" s="34"/>
      <c r="O52" s="34"/>
      <c r="P52" s="34"/>
      <c r="Q52" s="35">
        <f t="shared" si="0"/>
        <v>4320</v>
      </c>
      <c r="R52" s="34"/>
    </row>
    <row r="53" spans="1:18" s="26" customFormat="1" ht="15">
      <c r="A53" s="27" t="s">
        <v>51</v>
      </c>
      <c r="B53" s="34">
        <v>4720</v>
      </c>
      <c r="C53" s="34">
        <v>324</v>
      </c>
      <c r="D53" s="34">
        <v>3932</v>
      </c>
      <c r="E53" s="34">
        <v>503</v>
      </c>
      <c r="F53" s="34">
        <f t="shared" si="1"/>
        <v>9479</v>
      </c>
      <c r="G53" s="34">
        <v>4787</v>
      </c>
      <c r="H53" s="34">
        <v>257</v>
      </c>
      <c r="I53" s="34">
        <v>1590</v>
      </c>
      <c r="J53" s="34">
        <v>224</v>
      </c>
      <c r="K53" s="34">
        <f t="shared" si="2"/>
        <v>6858</v>
      </c>
      <c r="L53" s="34"/>
      <c r="M53" s="34"/>
      <c r="N53" s="34"/>
      <c r="O53" s="34"/>
      <c r="P53" s="34"/>
      <c r="Q53" s="35">
        <f t="shared" si="0"/>
        <v>16337</v>
      </c>
      <c r="R53" s="34"/>
    </row>
    <row r="54" spans="1:18" s="26" customFormat="1" ht="15">
      <c r="A54" s="27" t="s">
        <v>52</v>
      </c>
      <c r="B54" s="34">
        <v>17833</v>
      </c>
      <c r="C54" s="34">
        <v>1242</v>
      </c>
      <c r="D54" s="34">
        <v>17023</v>
      </c>
      <c r="E54" s="34">
        <v>2216</v>
      </c>
      <c r="F54" s="34">
        <f t="shared" si="1"/>
        <v>38314</v>
      </c>
      <c r="G54" s="34">
        <v>18503</v>
      </c>
      <c r="H54" s="34">
        <v>997</v>
      </c>
      <c r="I54" s="34">
        <v>6407</v>
      </c>
      <c r="J54" s="34">
        <v>1114</v>
      </c>
      <c r="K54" s="34">
        <f t="shared" si="2"/>
        <v>27021</v>
      </c>
      <c r="L54" s="34"/>
      <c r="M54" s="34"/>
      <c r="N54" s="34"/>
      <c r="O54" s="34"/>
      <c r="P54" s="34"/>
      <c r="Q54" s="35">
        <f t="shared" si="0"/>
        <v>65335</v>
      </c>
      <c r="R54" s="34"/>
    </row>
    <row r="55" spans="1:18" s="26" customFormat="1" ht="15">
      <c r="A55" s="27" t="s">
        <v>53</v>
      </c>
      <c r="B55" s="34">
        <v>496</v>
      </c>
      <c r="C55" s="34">
        <v>32</v>
      </c>
      <c r="D55" s="34">
        <v>596</v>
      </c>
      <c r="E55" s="34">
        <v>148</v>
      </c>
      <c r="F55" s="34">
        <f t="shared" si="1"/>
        <v>1272</v>
      </c>
      <c r="G55" s="34">
        <v>546</v>
      </c>
      <c r="H55" s="34">
        <v>38</v>
      </c>
      <c r="I55" s="34">
        <v>313</v>
      </c>
      <c r="J55" s="34">
        <v>72</v>
      </c>
      <c r="K55" s="34">
        <f t="shared" si="2"/>
        <v>969</v>
      </c>
      <c r="L55" s="34"/>
      <c r="M55" s="34"/>
      <c r="N55" s="34"/>
      <c r="O55" s="34"/>
      <c r="P55" s="34"/>
      <c r="Q55" s="35">
        <f t="shared" si="0"/>
        <v>2241</v>
      </c>
      <c r="R55" s="34"/>
    </row>
    <row r="56" spans="1:18" s="26" customFormat="1" ht="15">
      <c r="A56" s="27" t="s">
        <v>54</v>
      </c>
      <c r="B56" s="34">
        <v>1635</v>
      </c>
      <c r="C56" s="34">
        <v>154</v>
      </c>
      <c r="D56" s="34">
        <v>1873</v>
      </c>
      <c r="E56" s="34">
        <v>297</v>
      </c>
      <c r="F56" s="34">
        <f t="shared" si="1"/>
        <v>3959</v>
      </c>
      <c r="G56" s="34">
        <v>1642</v>
      </c>
      <c r="H56" s="34">
        <v>118</v>
      </c>
      <c r="I56" s="34">
        <v>832</v>
      </c>
      <c r="J56" s="34">
        <v>149</v>
      </c>
      <c r="K56" s="34">
        <f t="shared" si="2"/>
        <v>2741</v>
      </c>
      <c r="L56" s="34"/>
      <c r="M56" s="34"/>
      <c r="N56" s="34"/>
      <c r="O56" s="34"/>
      <c r="P56" s="34"/>
      <c r="Q56" s="35">
        <f t="shared" si="0"/>
        <v>6700</v>
      </c>
      <c r="R56" s="34"/>
    </row>
    <row r="57" spans="1:18" s="26" customFormat="1" ht="15">
      <c r="A57" s="27" t="s">
        <v>55</v>
      </c>
      <c r="B57" s="34">
        <v>1604</v>
      </c>
      <c r="C57" s="34">
        <v>138</v>
      </c>
      <c r="D57" s="34">
        <v>1878</v>
      </c>
      <c r="E57" s="34">
        <v>371</v>
      </c>
      <c r="F57" s="34">
        <f t="shared" si="1"/>
        <v>3991</v>
      </c>
      <c r="G57" s="34">
        <v>1636</v>
      </c>
      <c r="H57" s="34">
        <v>150</v>
      </c>
      <c r="I57" s="34">
        <v>868</v>
      </c>
      <c r="J57" s="34">
        <v>195</v>
      </c>
      <c r="K57" s="34">
        <f t="shared" si="2"/>
        <v>2849</v>
      </c>
      <c r="L57" s="34"/>
      <c r="M57" s="34"/>
      <c r="N57" s="34"/>
      <c r="O57" s="34"/>
      <c r="P57" s="34"/>
      <c r="Q57" s="35">
        <f t="shared" si="0"/>
        <v>6840</v>
      </c>
      <c r="R57" s="34"/>
    </row>
    <row r="58" spans="1:18" s="26" customFormat="1" ht="15">
      <c r="A58" s="27" t="s">
        <v>56</v>
      </c>
      <c r="B58" s="34">
        <v>3175</v>
      </c>
      <c r="C58" s="34">
        <v>280</v>
      </c>
      <c r="D58" s="34">
        <v>3658</v>
      </c>
      <c r="E58" s="34">
        <v>524</v>
      </c>
      <c r="F58" s="34">
        <f t="shared" si="1"/>
        <v>7637</v>
      </c>
      <c r="G58" s="34">
        <v>3339</v>
      </c>
      <c r="H58" s="34">
        <v>223</v>
      </c>
      <c r="I58" s="34">
        <v>1707</v>
      </c>
      <c r="J58" s="34">
        <v>271</v>
      </c>
      <c r="K58" s="34">
        <f t="shared" si="2"/>
        <v>5540</v>
      </c>
      <c r="L58" s="34"/>
      <c r="M58" s="34"/>
      <c r="N58" s="34"/>
      <c r="O58" s="34"/>
      <c r="P58" s="34"/>
      <c r="Q58" s="35">
        <f t="shared" si="0"/>
        <v>13177</v>
      </c>
      <c r="R58" s="34"/>
    </row>
    <row r="59" spans="1:18" s="26" customFormat="1" ht="15">
      <c r="A59" s="27" t="s">
        <v>57</v>
      </c>
      <c r="B59" s="34">
        <v>1345</v>
      </c>
      <c r="C59" s="34">
        <v>113</v>
      </c>
      <c r="D59" s="34">
        <v>1502</v>
      </c>
      <c r="E59" s="34">
        <v>220</v>
      </c>
      <c r="F59" s="34">
        <f t="shared" si="1"/>
        <v>3180</v>
      </c>
      <c r="G59" s="34">
        <v>1425</v>
      </c>
      <c r="H59" s="34">
        <v>102</v>
      </c>
      <c r="I59" s="34">
        <v>496</v>
      </c>
      <c r="J59" s="34">
        <v>93</v>
      </c>
      <c r="K59" s="34">
        <f t="shared" si="2"/>
        <v>2116</v>
      </c>
      <c r="L59" s="34"/>
      <c r="M59" s="34"/>
      <c r="N59" s="34"/>
      <c r="O59" s="34"/>
      <c r="P59" s="34"/>
      <c r="Q59" s="35">
        <f t="shared" si="0"/>
        <v>5296</v>
      </c>
      <c r="R59" s="34"/>
    </row>
    <row r="60" spans="1:18" s="26" customFormat="1" ht="15">
      <c r="A60" s="27" t="s">
        <v>58</v>
      </c>
      <c r="B60" s="34">
        <v>1782</v>
      </c>
      <c r="C60" s="34">
        <v>153</v>
      </c>
      <c r="D60" s="34">
        <v>1950</v>
      </c>
      <c r="E60" s="34">
        <v>247</v>
      </c>
      <c r="F60" s="34">
        <f t="shared" si="1"/>
        <v>4132</v>
      </c>
      <c r="G60" s="34">
        <v>1895</v>
      </c>
      <c r="H60" s="34">
        <v>129</v>
      </c>
      <c r="I60" s="34">
        <v>818</v>
      </c>
      <c r="J60" s="34">
        <v>104</v>
      </c>
      <c r="K60" s="34">
        <f t="shared" si="2"/>
        <v>2946</v>
      </c>
      <c r="L60" s="34"/>
      <c r="M60" s="34"/>
      <c r="N60" s="34"/>
      <c r="O60" s="34"/>
      <c r="P60" s="34"/>
      <c r="Q60" s="35">
        <f t="shared" si="0"/>
        <v>7078</v>
      </c>
      <c r="R60" s="34"/>
    </row>
    <row r="61" spans="1:18" s="26" customFormat="1" ht="15">
      <c r="A61" s="27" t="s">
        <v>59</v>
      </c>
      <c r="B61" s="34">
        <v>1921</v>
      </c>
      <c r="C61" s="34">
        <v>169</v>
      </c>
      <c r="D61" s="34">
        <v>2064</v>
      </c>
      <c r="E61" s="34">
        <v>291</v>
      </c>
      <c r="F61" s="34">
        <f t="shared" si="1"/>
        <v>4445</v>
      </c>
      <c r="G61" s="34">
        <v>2016</v>
      </c>
      <c r="H61" s="34">
        <v>109</v>
      </c>
      <c r="I61" s="34">
        <v>917</v>
      </c>
      <c r="J61" s="34">
        <v>110</v>
      </c>
      <c r="K61" s="34">
        <f t="shared" si="2"/>
        <v>3152</v>
      </c>
      <c r="L61" s="34"/>
      <c r="M61" s="34"/>
      <c r="N61" s="34"/>
      <c r="O61" s="34"/>
      <c r="P61" s="34"/>
      <c r="Q61" s="35">
        <f t="shared" si="0"/>
        <v>7597</v>
      </c>
      <c r="R61" s="34"/>
    </row>
    <row r="62" spans="1:18" s="26" customFormat="1" ht="15">
      <c r="A62" s="27" t="s">
        <v>60</v>
      </c>
      <c r="B62" s="34">
        <v>1424</v>
      </c>
      <c r="C62" s="34">
        <v>142</v>
      </c>
      <c r="D62" s="34">
        <v>1527</v>
      </c>
      <c r="E62" s="34">
        <v>180</v>
      </c>
      <c r="F62" s="34">
        <f t="shared" si="1"/>
        <v>3273</v>
      </c>
      <c r="G62" s="34">
        <v>1574</v>
      </c>
      <c r="H62" s="34">
        <v>108</v>
      </c>
      <c r="I62" s="34">
        <v>710</v>
      </c>
      <c r="J62" s="34">
        <v>95</v>
      </c>
      <c r="K62" s="34">
        <f t="shared" si="2"/>
        <v>2487</v>
      </c>
      <c r="L62" s="34"/>
      <c r="M62" s="34"/>
      <c r="N62" s="34"/>
      <c r="O62" s="34"/>
      <c r="P62" s="34"/>
      <c r="Q62" s="35">
        <f t="shared" si="0"/>
        <v>5760</v>
      </c>
      <c r="R62" s="34"/>
    </row>
    <row r="63" spans="1:18" s="26" customFormat="1" ht="15">
      <c r="A63" s="27" t="s">
        <v>61</v>
      </c>
      <c r="B63" s="34">
        <v>469</v>
      </c>
      <c r="C63" s="34">
        <v>39</v>
      </c>
      <c r="D63" s="34">
        <v>572</v>
      </c>
      <c r="E63" s="34">
        <v>117</v>
      </c>
      <c r="F63" s="34">
        <f t="shared" si="1"/>
        <v>1197</v>
      </c>
      <c r="G63" s="34">
        <v>489</v>
      </c>
      <c r="H63" s="34">
        <v>31</v>
      </c>
      <c r="I63" s="34">
        <v>247</v>
      </c>
      <c r="J63" s="34">
        <v>54</v>
      </c>
      <c r="K63" s="34">
        <f t="shared" si="2"/>
        <v>821</v>
      </c>
      <c r="L63" s="34"/>
      <c r="M63" s="34"/>
      <c r="N63" s="34"/>
      <c r="O63" s="34"/>
      <c r="P63" s="34"/>
      <c r="Q63" s="35">
        <f t="shared" si="0"/>
        <v>2018</v>
      </c>
      <c r="R63" s="34"/>
    </row>
    <row r="64" spans="1:18" s="26" customFormat="1" ht="15">
      <c r="A64" s="27" t="s">
        <v>62</v>
      </c>
      <c r="B64" s="34">
        <v>1046</v>
      </c>
      <c r="C64" s="34">
        <v>82</v>
      </c>
      <c r="D64" s="34">
        <v>1204</v>
      </c>
      <c r="E64" s="34">
        <v>138</v>
      </c>
      <c r="F64" s="34">
        <f t="shared" si="1"/>
        <v>2470</v>
      </c>
      <c r="G64" s="34">
        <v>1191</v>
      </c>
      <c r="H64" s="34">
        <v>76</v>
      </c>
      <c r="I64" s="34">
        <v>505</v>
      </c>
      <c r="J64" s="34">
        <v>64</v>
      </c>
      <c r="K64" s="34">
        <f t="shared" si="2"/>
        <v>1836</v>
      </c>
      <c r="L64" s="34"/>
      <c r="M64" s="34"/>
      <c r="N64" s="34"/>
      <c r="O64" s="34"/>
      <c r="P64" s="34"/>
      <c r="Q64" s="35">
        <f t="shared" si="0"/>
        <v>4306</v>
      </c>
      <c r="R64" s="34"/>
    </row>
    <row r="65" spans="1:18" s="26" customFormat="1" ht="15">
      <c r="A65" s="27" t="s">
        <v>63</v>
      </c>
      <c r="B65" s="34">
        <v>645</v>
      </c>
      <c r="C65" s="34">
        <v>50</v>
      </c>
      <c r="D65" s="34">
        <v>760</v>
      </c>
      <c r="E65" s="34">
        <v>125</v>
      </c>
      <c r="F65" s="34">
        <f t="shared" si="1"/>
        <v>1580</v>
      </c>
      <c r="G65" s="34">
        <v>645</v>
      </c>
      <c r="H65" s="34">
        <v>39</v>
      </c>
      <c r="I65" s="34">
        <v>383</v>
      </c>
      <c r="J65" s="34">
        <v>74</v>
      </c>
      <c r="K65" s="34">
        <f t="shared" si="2"/>
        <v>1141</v>
      </c>
      <c r="L65" s="34"/>
      <c r="M65" s="34"/>
      <c r="N65" s="34"/>
      <c r="O65" s="34"/>
      <c r="P65" s="34"/>
      <c r="Q65" s="35">
        <f t="shared" si="0"/>
        <v>2721</v>
      </c>
      <c r="R65" s="34"/>
    </row>
    <row r="66" spans="1:18" s="26" customFormat="1" ht="15">
      <c r="A66" s="27" t="s">
        <v>64</v>
      </c>
      <c r="B66" s="34">
        <v>3177</v>
      </c>
      <c r="C66" s="34">
        <v>274</v>
      </c>
      <c r="D66" s="34">
        <v>3104</v>
      </c>
      <c r="E66" s="34">
        <v>465</v>
      </c>
      <c r="F66" s="34">
        <f t="shared" si="1"/>
        <v>7020</v>
      </c>
      <c r="G66" s="34">
        <v>3328</v>
      </c>
      <c r="H66" s="34">
        <v>233</v>
      </c>
      <c r="I66" s="34">
        <v>1392</v>
      </c>
      <c r="J66" s="34">
        <v>198</v>
      </c>
      <c r="K66" s="34">
        <f t="shared" si="2"/>
        <v>5151</v>
      </c>
      <c r="L66" s="34"/>
      <c r="M66" s="34"/>
      <c r="N66" s="34"/>
      <c r="O66" s="34"/>
      <c r="P66" s="34"/>
      <c r="Q66" s="35">
        <f t="shared" si="0"/>
        <v>12171</v>
      </c>
      <c r="R66" s="34"/>
    </row>
    <row r="67" spans="1:18" s="26" customFormat="1" ht="15">
      <c r="A67" s="27" t="s">
        <v>65</v>
      </c>
      <c r="B67" s="34">
        <v>1008</v>
      </c>
      <c r="C67" s="34">
        <v>95</v>
      </c>
      <c r="D67" s="34">
        <v>1108</v>
      </c>
      <c r="E67" s="34">
        <v>230</v>
      </c>
      <c r="F67" s="34">
        <f t="shared" si="1"/>
        <v>2441</v>
      </c>
      <c r="G67" s="34">
        <v>1076</v>
      </c>
      <c r="H67" s="34">
        <v>73</v>
      </c>
      <c r="I67" s="34">
        <v>632</v>
      </c>
      <c r="J67" s="34">
        <v>143</v>
      </c>
      <c r="K67" s="34">
        <f t="shared" si="2"/>
        <v>1924</v>
      </c>
      <c r="L67" s="34"/>
      <c r="M67" s="34"/>
      <c r="N67" s="34"/>
      <c r="O67" s="34"/>
      <c r="P67" s="34"/>
      <c r="Q67" s="35">
        <f t="shared" si="0"/>
        <v>4365</v>
      </c>
      <c r="R67" s="34"/>
    </row>
    <row r="68" spans="1:18" s="26" customFormat="1" ht="15">
      <c r="A68" s="27" t="s">
        <v>66</v>
      </c>
      <c r="B68" s="34">
        <v>20596</v>
      </c>
      <c r="C68" s="34">
        <v>1583</v>
      </c>
      <c r="D68" s="34">
        <v>20167</v>
      </c>
      <c r="E68" s="34">
        <v>2510</v>
      </c>
      <c r="F68" s="34">
        <f t="shared" si="1"/>
        <v>44856</v>
      </c>
      <c r="G68" s="34">
        <v>21383</v>
      </c>
      <c r="H68" s="34">
        <v>1247</v>
      </c>
      <c r="I68" s="34">
        <v>8392</v>
      </c>
      <c r="J68" s="34">
        <v>1264</v>
      </c>
      <c r="K68" s="34">
        <f t="shared" si="2"/>
        <v>32286</v>
      </c>
      <c r="L68" s="34"/>
      <c r="M68" s="34"/>
      <c r="N68" s="34"/>
      <c r="O68" s="34"/>
      <c r="P68" s="34"/>
      <c r="Q68" s="35">
        <f t="shared" si="0"/>
        <v>77142</v>
      </c>
      <c r="R68" s="34"/>
    </row>
    <row r="69" spans="1:18" s="26" customFormat="1" ht="15">
      <c r="A69" s="27" t="s">
        <v>67</v>
      </c>
      <c r="B69" s="34">
        <v>439</v>
      </c>
      <c r="C69" s="34">
        <v>34</v>
      </c>
      <c r="D69" s="34">
        <v>578</v>
      </c>
      <c r="E69" s="34">
        <v>143</v>
      </c>
      <c r="F69" s="34">
        <f t="shared" si="1"/>
        <v>1194</v>
      </c>
      <c r="G69" s="34">
        <v>490</v>
      </c>
      <c r="H69" s="34">
        <v>35</v>
      </c>
      <c r="I69" s="34">
        <v>254</v>
      </c>
      <c r="J69" s="34">
        <v>71</v>
      </c>
      <c r="K69" s="34">
        <f t="shared" si="2"/>
        <v>850</v>
      </c>
      <c r="L69" s="34"/>
      <c r="M69" s="34"/>
      <c r="N69" s="34"/>
      <c r="O69" s="34"/>
      <c r="P69" s="34"/>
      <c r="Q69" s="35">
        <f t="shared" si="0"/>
        <v>2044</v>
      </c>
      <c r="R69" s="34"/>
    </row>
    <row r="70" spans="1:18" s="26" customFormat="1" ht="15">
      <c r="A70" s="27" t="s">
        <v>68</v>
      </c>
      <c r="B70" s="34">
        <v>1930</v>
      </c>
      <c r="C70" s="34">
        <v>168</v>
      </c>
      <c r="D70" s="34">
        <v>2098</v>
      </c>
      <c r="E70" s="34">
        <v>280</v>
      </c>
      <c r="F70" s="34">
        <f t="shared" si="1"/>
        <v>4476</v>
      </c>
      <c r="G70" s="34">
        <v>1972</v>
      </c>
      <c r="H70" s="34">
        <v>128</v>
      </c>
      <c r="I70" s="34">
        <v>817</v>
      </c>
      <c r="J70" s="34">
        <v>114</v>
      </c>
      <c r="K70" s="34">
        <f t="shared" si="2"/>
        <v>3031</v>
      </c>
      <c r="L70" s="34"/>
      <c r="M70" s="34"/>
      <c r="N70" s="34"/>
      <c r="O70" s="34"/>
      <c r="P70" s="34"/>
      <c r="Q70" s="35">
        <f t="shared" si="0"/>
        <v>7507</v>
      </c>
      <c r="R70" s="34"/>
    </row>
    <row r="71" spans="1:18" s="26" customFormat="1" ht="15">
      <c r="A71" s="27" t="s">
        <v>69</v>
      </c>
      <c r="B71" s="34">
        <v>2743</v>
      </c>
      <c r="C71" s="34">
        <v>218</v>
      </c>
      <c r="D71" s="34">
        <v>2775</v>
      </c>
      <c r="E71" s="34">
        <v>369</v>
      </c>
      <c r="F71" s="34">
        <f t="shared" si="1"/>
        <v>6105</v>
      </c>
      <c r="G71" s="34">
        <v>2947</v>
      </c>
      <c r="H71" s="34">
        <v>159</v>
      </c>
      <c r="I71" s="34">
        <v>1227</v>
      </c>
      <c r="J71" s="34">
        <v>157</v>
      </c>
      <c r="K71" s="34">
        <f t="shared" si="2"/>
        <v>4490</v>
      </c>
      <c r="L71" s="34"/>
      <c r="M71" s="34"/>
      <c r="N71" s="34"/>
      <c r="O71" s="34"/>
      <c r="P71" s="34"/>
      <c r="Q71" s="35">
        <f t="shared" si="0"/>
        <v>10595</v>
      </c>
      <c r="R71" s="34"/>
    </row>
    <row r="72" spans="1:18" s="26" customFormat="1" ht="15">
      <c r="A72" s="27" t="s">
        <v>70</v>
      </c>
      <c r="B72" s="34">
        <v>767</v>
      </c>
      <c r="C72" s="34">
        <v>66</v>
      </c>
      <c r="D72" s="34">
        <v>800</v>
      </c>
      <c r="E72" s="34">
        <v>113</v>
      </c>
      <c r="F72" s="34">
        <f t="shared" si="1"/>
        <v>1746</v>
      </c>
      <c r="G72" s="34">
        <v>794</v>
      </c>
      <c r="H72" s="34">
        <v>50</v>
      </c>
      <c r="I72" s="34">
        <v>330</v>
      </c>
      <c r="J72" s="34">
        <v>53</v>
      </c>
      <c r="K72" s="34">
        <f t="shared" si="2"/>
        <v>1227</v>
      </c>
      <c r="L72" s="34"/>
      <c r="M72" s="34"/>
      <c r="N72" s="34"/>
      <c r="O72" s="34"/>
      <c r="P72" s="34"/>
      <c r="Q72" s="35">
        <f t="shared" si="0"/>
        <v>2973</v>
      </c>
      <c r="R72" s="34"/>
    </row>
    <row r="73" spans="1:18" s="26" customFormat="1" ht="15">
      <c r="A73" s="27" t="s">
        <v>71</v>
      </c>
      <c r="B73" s="34">
        <v>1967</v>
      </c>
      <c r="C73" s="34">
        <v>144</v>
      </c>
      <c r="D73" s="34">
        <v>1960</v>
      </c>
      <c r="E73" s="34">
        <v>246</v>
      </c>
      <c r="F73" s="34">
        <f t="shared" si="1"/>
        <v>4317</v>
      </c>
      <c r="G73" s="34">
        <v>2001</v>
      </c>
      <c r="H73" s="34">
        <v>129</v>
      </c>
      <c r="I73" s="34">
        <v>803</v>
      </c>
      <c r="J73" s="34">
        <v>124</v>
      </c>
      <c r="K73" s="34">
        <f t="shared" si="2"/>
        <v>3057</v>
      </c>
      <c r="L73" s="34"/>
      <c r="M73" s="34"/>
      <c r="N73" s="34"/>
      <c r="O73" s="34"/>
      <c r="P73" s="34"/>
      <c r="Q73" s="35">
        <f t="shared" si="0"/>
        <v>7374</v>
      </c>
      <c r="R73" s="34"/>
    </row>
    <row r="74" spans="1:18" s="26" customFormat="1" ht="15">
      <c r="A74" s="27" t="s">
        <v>72</v>
      </c>
      <c r="B74" s="34">
        <v>2433</v>
      </c>
      <c r="C74" s="34">
        <v>182</v>
      </c>
      <c r="D74" s="34">
        <v>2185</v>
      </c>
      <c r="E74" s="34">
        <v>281</v>
      </c>
      <c r="F74" s="34">
        <f t="shared" si="1"/>
        <v>5081</v>
      </c>
      <c r="G74" s="34">
        <v>2613</v>
      </c>
      <c r="H74" s="34">
        <v>123</v>
      </c>
      <c r="I74" s="34">
        <v>913</v>
      </c>
      <c r="J74" s="34">
        <v>135</v>
      </c>
      <c r="K74" s="34">
        <f t="shared" si="2"/>
        <v>3784</v>
      </c>
      <c r="L74" s="34"/>
      <c r="M74" s="34"/>
      <c r="N74" s="34"/>
      <c r="O74" s="34"/>
      <c r="P74" s="34"/>
      <c r="Q74" s="35">
        <f t="shared" si="0"/>
        <v>8865</v>
      </c>
      <c r="R74" s="34"/>
    </row>
    <row r="75" spans="1:18" s="26" customFormat="1" ht="15">
      <c r="A75" s="27" t="s">
        <v>73</v>
      </c>
      <c r="B75" s="34">
        <v>1802</v>
      </c>
      <c r="C75" s="34">
        <v>141</v>
      </c>
      <c r="D75" s="34">
        <v>1656</v>
      </c>
      <c r="E75" s="34">
        <v>187</v>
      </c>
      <c r="F75" s="34">
        <f t="shared" si="1"/>
        <v>3786</v>
      </c>
      <c r="G75" s="34">
        <v>1922</v>
      </c>
      <c r="H75" s="34">
        <v>91</v>
      </c>
      <c r="I75" s="34">
        <v>696</v>
      </c>
      <c r="J75" s="34">
        <v>86</v>
      </c>
      <c r="K75" s="34">
        <f t="shared" si="2"/>
        <v>2795</v>
      </c>
      <c r="L75" s="34"/>
      <c r="M75" s="34"/>
      <c r="N75" s="34"/>
      <c r="O75" s="34"/>
      <c r="P75" s="34"/>
      <c r="Q75" s="35">
        <f t="shared" si="0"/>
        <v>6581</v>
      </c>
      <c r="R75" s="34"/>
    </row>
    <row r="76" spans="1:18" s="26" customFormat="1" ht="15">
      <c r="A76" s="27" t="s">
        <v>74</v>
      </c>
      <c r="B76" s="34">
        <v>6499</v>
      </c>
      <c r="C76" s="34">
        <v>507</v>
      </c>
      <c r="D76" s="34">
        <v>6713</v>
      </c>
      <c r="E76" s="34">
        <v>786</v>
      </c>
      <c r="F76" s="34">
        <f t="shared" si="1"/>
        <v>14505</v>
      </c>
      <c r="G76" s="34">
        <v>6808</v>
      </c>
      <c r="H76" s="34">
        <v>366</v>
      </c>
      <c r="I76" s="34">
        <v>2384</v>
      </c>
      <c r="J76" s="34">
        <v>399</v>
      </c>
      <c r="K76" s="34">
        <f t="shared" si="2"/>
        <v>9957</v>
      </c>
      <c r="L76" s="34"/>
      <c r="M76" s="34"/>
      <c r="N76" s="34"/>
      <c r="O76" s="34"/>
      <c r="P76" s="34"/>
      <c r="Q76" s="35">
        <f t="shared" si="0"/>
        <v>24462</v>
      </c>
      <c r="R76" s="34"/>
    </row>
    <row r="77" spans="1:18" s="26" customFormat="1" ht="15">
      <c r="A77" s="27" t="s">
        <v>75</v>
      </c>
      <c r="B77" s="34">
        <v>1725</v>
      </c>
      <c r="C77" s="34">
        <v>173</v>
      </c>
      <c r="D77" s="34">
        <v>1939</v>
      </c>
      <c r="E77" s="34">
        <v>237</v>
      </c>
      <c r="F77" s="34">
        <f t="shared" si="1"/>
        <v>4074</v>
      </c>
      <c r="G77" s="34">
        <v>1755</v>
      </c>
      <c r="H77" s="34">
        <v>111</v>
      </c>
      <c r="I77" s="34">
        <v>763</v>
      </c>
      <c r="J77" s="34">
        <v>127</v>
      </c>
      <c r="K77" s="34">
        <f t="shared" si="2"/>
        <v>2756</v>
      </c>
      <c r="L77" s="34"/>
      <c r="M77" s="34"/>
      <c r="N77" s="34"/>
      <c r="O77" s="34"/>
      <c r="P77" s="34"/>
      <c r="Q77" s="35">
        <f t="shared" si="0"/>
        <v>6830</v>
      </c>
      <c r="R77" s="34"/>
    </row>
    <row r="78" spans="1:18" s="26" customFormat="1" ht="15">
      <c r="A78" s="27" t="s">
        <v>76</v>
      </c>
      <c r="B78" s="34">
        <v>1863</v>
      </c>
      <c r="C78" s="34">
        <v>162</v>
      </c>
      <c r="D78" s="34">
        <v>1759</v>
      </c>
      <c r="E78" s="34">
        <v>177</v>
      </c>
      <c r="F78" s="34">
        <f t="shared" si="1"/>
        <v>3961</v>
      </c>
      <c r="G78" s="34">
        <v>1935</v>
      </c>
      <c r="H78" s="34">
        <v>102</v>
      </c>
      <c r="I78" s="34">
        <v>651</v>
      </c>
      <c r="J78" s="34">
        <v>83</v>
      </c>
      <c r="K78" s="34">
        <f t="shared" si="2"/>
        <v>2771</v>
      </c>
      <c r="L78" s="34"/>
      <c r="M78" s="34"/>
      <c r="N78" s="34"/>
      <c r="O78" s="34"/>
      <c r="P78" s="34"/>
      <c r="Q78" s="35">
        <f t="shared" si="0"/>
        <v>6732</v>
      </c>
      <c r="R78" s="34"/>
    </row>
    <row r="79" spans="1:18" s="26" customFormat="1" ht="15">
      <c r="A79" s="27" t="s">
        <v>77</v>
      </c>
      <c r="B79" s="34">
        <v>5078</v>
      </c>
      <c r="C79" s="34">
        <v>388</v>
      </c>
      <c r="D79" s="34">
        <v>4588</v>
      </c>
      <c r="E79" s="34">
        <v>473</v>
      </c>
      <c r="F79" s="34">
        <f t="shared" si="1"/>
        <v>10527</v>
      </c>
      <c r="G79" s="34">
        <v>5418</v>
      </c>
      <c r="H79" s="34">
        <v>298</v>
      </c>
      <c r="I79" s="34">
        <v>1635</v>
      </c>
      <c r="J79" s="34">
        <v>203</v>
      </c>
      <c r="K79" s="34">
        <f t="shared" si="2"/>
        <v>7554</v>
      </c>
      <c r="L79" s="34"/>
      <c r="M79" s="34"/>
      <c r="N79" s="34"/>
      <c r="O79" s="34"/>
      <c r="P79" s="34"/>
      <c r="Q79" s="35">
        <f t="shared" si="0"/>
        <v>18081</v>
      </c>
      <c r="R79" s="34"/>
    </row>
    <row r="80" spans="1:18" s="26" customFormat="1" ht="15">
      <c r="A80" s="27" t="s">
        <v>78</v>
      </c>
      <c r="B80" s="34">
        <v>3123</v>
      </c>
      <c r="C80" s="34">
        <v>247</v>
      </c>
      <c r="D80" s="34">
        <v>3345</v>
      </c>
      <c r="E80" s="34">
        <v>466</v>
      </c>
      <c r="F80" s="34">
        <f t="shared" si="1"/>
        <v>7181</v>
      </c>
      <c r="G80" s="34">
        <v>3383</v>
      </c>
      <c r="H80" s="34">
        <v>219</v>
      </c>
      <c r="I80" s="34">
        <v>1440</v>
      </c>
      <c r="J80" s="34">
        <v>234</v>
      </c>
      <c r="K80" s="34">
        <f t="shared" si="2"/>
        <v>5276</v>
      </c>
      <c r="L80" s="34"/>
      <c r="M80" s="34"/>
      <c r="N80" s="34"/>
      <c r="O80" s="34"/>
      <c r="P80" s="34"/>
      <c r="Q80" s="35">
        <f t="shared" si="0"/>
        <v>12457</v>
      </c>
      <c r="R80" s="34"/>
    </row>
    <row r="81" spans="1:18" s="26" customFormat="1" ht="15">
      <c r="A81" s="27" t="s">
        <v>79</v>
      </c>
      <c r="B81" s="34">
        <v>1599</v>
      </c>
      <c r="C81" s="34">
        <v>131</v>
      </c>
      <c r="D81" s="34">
        <v>1909</v>
      </c>
      <c r="E81" s="34">
        <v>326</v>
      </c>
      <c r="F81" s="34">
        <f t="shared" si="1"/>
        <v>3965</v>
      </c>
      <c r="G81" s="34">
        <v>1688</v>
      </c>
      <c r="H81" s="34">
        <v>127</v>
      </c>
      <c r="I81" s="34">
        <v>889</v>
      </c>
      <c r="J81" s="34">
        <v>169</v>
      </c>
      <c r="K81" s="34">
        <f t="shared" si="2"/>
        <v>2873</v>
      </c>
      <c r="L81" s="34"/>
      <c r="M81" s="34"/>
      <c r="N81" s="34"/>
      <c r="O81" s="34"/>
      <c r="P81" s="34"/>
      <c r="Q81" s="35">
        <f t="shared" si="0"/>
        <v>6838</v>
      </c>
      <c r="R81" s="34"/>
    </row>
    <row r="82" spans="1:18" s="26" customFormat="1" ht="15">
      <c r="A82" s="27" t="s">
        <v>80</v>
      </c>
      <c r="B82" s="34">
        <v>813</v>
      </c>
      <c r="C82" s="34">
        <v>66</v>
      </c>
      <c r="D82" s="34">
        <v>874</v>
      </c>
      <c r="E82" s="34">
        <v>86</v>
      </c>
      <c r="F82" s="34">
        <f t="shared" si="1"/>
        <v>1839</v>
      </c>
      <c r="G82" s="34">
        <v>815</v>
      </c>
      <c r="H82" s="34">
        <v>63</v>
      </c>
      <c r="I82" s="34">
        <v>392</v>
      </c>
      <c r="J82" s="34">
        <v>51</v>
      </c>
      <c r="K82" s="34">
        <f t="shared" si="2"/>
        <v>1321</v>
      </c>
      <c r="L82" s="34"/>
      <c r="M82" s="34"/>
      <c r="N82" s="34"/>
      <c r="O82" s="34"/>
      <c r="P82" s="34"/>
      <c r="Q82" s="35">
        <f t="shared" si="0"/>
        <v>3160</v>
      </c>
      <c r="R82" s="34"/>
    </row>
    <row r="83" spans="1:18" s="26" customFormat="1" ht="15">
      <c r="A83" s="27" t="s">
        <v>81</v>
      </c>
      <c r="B83" s="34">
        <v>2834</v>
      </c>
      <c r="C83" s="34">
        <v>221</v>
      </c>
      <c r="D83" s="34">
        <v>2910</v>
      </c>
      <c r="E83" s="34">
        <v>447</v>
      </c>
      <c r="F83" s="34">
        <f t="shared" si="1"/>
        <v>6412</v>
      </c>
      <c r="G83" s="34">
        <v>2958</v>
      </c>
      <c r="H83" s="34">
        <v>173</v>
      </c>
      <c r="I83" s="34">
        <v>1327</v>
      </c>
      <c r="J83" s="34">
        <v>237</v>
      </c>
      <c r="K83" s="34">
        <f t="shared" si="2"/>
        <v>4695</v>
      </c>
      <c r="L83" s="34"/>
      <c r="M83" s="34"/>
      <c r="N83" s="34"/>
      <c r="O83" s="34"/>
      <c r="P83" s="34"/>
      <c r="Q83" s="35">
        <f t="shared" si="0"/>
        <v>11107</v>
      </c>
      <c r="R83" s="34"/>
    </row>
    <row r="84" spans="1:18" s="26" customFormat="1" ht="15">
      <c r="A84" s="27" t="s">
        <v>82</v>
      </c>
      <c r="B84" s="34">
        <v>10907</v>
      </c>
      <c r="C84" s="34">
        <v>769</v>
      </c>
      <c r="D84" s="34">
        <v>10362</v>
      </c>
      <c r="E84" s="34">
        <v>705</v>
      </c>
      <c r="F84" s="34">
        <f t="shared" si="1"/>
        <v>22743</v>
      </c>
      <c r="G84" s="34">
        <v>11237</v>
      </c>
      <c r="H84" s="34">
        <v>567</v>
      </c>
      <c r="I84" s="34">
        <v>3223</v>
      </c>
      <c r="J84" s="34">
        <v>308</v>
      </c>
      <c r="K84" s="34">
        <f t="shared" si="2"/>
        <v>15335</v>
      </c>
      <c r="L84" s="34"/>
      <c r="M84" s="34"/>
      <c r="N84" s="34"/>
      <c r="O84" s="34"/>
      <c r="P84" s="34"/>
      <c r="Q84" s="35">
        <f t="shared" si="0"/>
        <v>38078</v>
      </c>
      <c r="R84" s="34"/>
    </row>
    <row r="85" spans="1:18" s="26" customFormat="1" ht="15">
      <c r="A85" s="27" t="s">
        <v>83</v>
      </c>
      <c r="B85" s="34">
        <v>194</v>
      </c>
      <c r="C85" s="34">
        <v>24</v>
      </c>
      <c r="D85" s="34">
        <v>206</v>
      </c>
      <c r="E85" s="34">
        <v>37</v>
      </c>
      <c r="F85" s="34">
        <f t="shared" si="1"/>
        <v>461</v>
      </c>
      <c r="G85" s="34">
        <v>238</v>
      </c>
      <c r="H85" s="34">
        <v>22</v>
      </c>
      <c r="I85" s="34">
        <v>86</v>
      </c>
      <c r="J85" s="34">
        <v>25</v>
      </c>
      <c r="K85" s="34">
        <f t="shared" si="2"/>
        <v>371</v>
      </c>
      <c r="L85" s="34"/>
      <c r="M85" s="34"/>
      <c r="N85" s="34"/>
      <c r="O85" s="34"/>
      <c r="P85" s="34"/>
      <c r="Q85" s="35">
        <f t="shared" si="0"/>
        <v>832</v>
      </c>
      <c r="R85" s="34"/>
    </row>
    <row r="86" spans="1:18" s="26" customFormat="1" ht="15">
      <c r="A86" s="27" t="s">
        <v>84</v>
      </c>
      <c r="B86" s="34">
        <v>1076</v>
      </c>
      <c r="C86" s="34">
        <v>125</v>
      </c>
      <c r="D86" s="34">
        <v>1163</v>
      </c>
      <c r="E86" s="34">
        <v>179</v>
      </c>
      <c r="F86" s="34">
        <f t="shared" si="1"/>
        <v>2543</v>
      </c>
      <c r="G86" s="34">
        <v>1152</v>
      </c>
      <c r="H86" s="34">
        <v>81</v>
      </c>
      <c r="I86" s="34">
        <v>511</v>
      </c>
      <c r="J86" s="34">
        <v>101</v>
      </c>
      <c r="K86" s="34">
        <f t="shared" si="2"/>
        <v>1845</v>
      </c>
      <c r="L86" s="34"/>
      <c r="M86" s="34"/>
      <c r="N86" s="34"/>
      <c r="O86" s="34"/>
      <c r="P86" s="34"/>
      <c r="Q86" s="35">
        <f aca="true" t="shared" si="3" ref="Q86:Q117">F86+K86+P86</f>
        <v>4388</v>
      </c>
      <c r="R86" s="34"/>
    </row>
    <row r="87" spans="1:18" s="26" customFormat="1" ht="15">
      <c r="A87" s="27" t="s">
        <v>85</v>
      </c>
      <c r="B87" s="34">
        <v>1981</v>
      </c>
      <c r="C87" s="34">
        <v>148</v>
      </c>
      <c r="D87" s="34">
        <v>2240</v>
      </c>
      <c r="E87" s="34">
        <v>270</v>
      </c>
      <c r="F87" s="34">
        <f aca="true" t="shared" si="4" ref="F87:F118">B87+C87+D87+E87</f>
        <v>4639</v>
      </c>
      <c r="G87" s="34">
        <v>2012</v>
      </c>
      <c r="H87" s="34">
        <v>152</v>
      </c>
      <c r="I87" s="34">
        <v>894</v>
      </c>
      <c r="J87" s="34">
        <v>128</v>
      </c>
      <c r="K87" s="34">
        <f aca="true" t="shared" si="5" ref="K87:K118">G87+H87+I87+J87</f>
        <v>3186</v>
      </c>
      <c r="L87" s="34"/>
      <c r="M87" s="34"/>
      <c r="N87" s="34"/>
      <c r="O87" s="34"/>
      <c r="P87" s="34"/>
      <c r="Q87" s="35">
        <f t="shared" si="3"/>
        <v>7825</v>
      </c>
      <c r="R87" s="34"/>
    </row>
    <row r="88" spans="1:18" s="26" customFormat="1" ht="15">
      <c r="A88" s="27" t="s">
        <v>86</v>
      </c>
      <c r="B88" s="34">
        <v>1179</v>
      </c>
      <c r="C88" s="34">
        <v>114</v>
      </c>
      <c r="D88" s="34">
        <v>1302</v>
      </c>
      <c r="E88" s="34">
        <v>246</v>
      </c>
      <c r="F88" s="34">
        <f t="shared" si="4"/>
        <v>2841</v>
      </c>
      <c r="G88" s="34">
        <v>1348</v>
      </c>
      <c r="H88" s="34">
        <v>96</v>
      </c>
      <c r="I88" s="34">
        <v>654</v>
      </c>
      <c r="J88" s="34">
        <v>126</v>
      </c>
      <c r="K88" s="34">
        <f t="shared" si="5"/>
        <v>2224</v>
      </c>
      <c r="L88" s="34"/>
      <c r="M88" s="34"/>
      <c r="N88" s="34"/>
      <c r="O88" s="34"/>
      <c r="P88" s="34"/>
      <c r="Q88" s="35">
        <f t="shared" si="3"/>
        <v>5065</v>
      </c>
      <c r="R88" s="34"/>
    </row>
    <row r="89" spans="1:18" s="26" customFormat="1" ht="15">
      <c r="A89" s="27" t="s">
        <v>87</v>
      </c>
      <c r="B89" s="34">
        <v>475</v>
      </c>
      <c r="C89" s="34">
        <v>40</v>
      </c>
      <c r="D89" s="34">
        <v>477</v>
      </c>
      <c r="E89" s="34">
        <v>86</v>
      </c>
      <c r="F89" s="34">
        <f t="shared" si="4"/>
        <v>1078</v>
      </c>
      <c r="G89" s="34">
        <v>508</v>
      </c>
      <c r="H89" s="34">
        <v>37</v>
      </c>
      <c r="I89" s="34">
        <v>233</v>
      </c>
      <c r="J89" s="34">
        <v>43</v>
      </c>
      <c r="K89" s="34">
        <f t="shared" si="5"/>
        <v>821</v>
      </c>
      <c r="L89" s="34"/>
      <c r="M89" s="34"/>
      <c r="N89" s="34"/>
      <c r="O89" s="34"/>
      <c r="P89" s="34"/>
      <c r="Q89" s="35">
        <f t="shared" si="3"/>
        <v>1899</v>
      </c>
      <c r="R89" s="34"/>
    </row>
    <row r="90" spans="1:18" s="26" customFormat="1" ht="15">
      <c r="A90" s="27" t="s">
        <v>88</v>
      </c>
      <c r="B90" s="34">
        <v>235</v>
      </c>
      <c r="C90" s="34">
        <v>21</v>
      </c>
      <c r="D90" s="34">
        <v>273</v>
      </c>
      <c r="E90" s="34">
        <v>66</v>
      </c>
      <c r="F90" s="34">
        <f t="shared" si="4"/>
        <v>595</v>
      </c>
      <c r="G90" s="34">
        <v>274</v>
      </c>
      <c r="H90" s="34">
        <v>26</v>
      </c>
      <c r="I90" s="34">
        <v>153</v>
      </c>
      <c r="J90" s="34">
        <v>44</v>
      </c>
      <c r="K90" s="34">
        <f t="shared" si="5"/>
        <v>497</v>
      </c>
      <c r="L90" s="34"/>
      <c r="M90" s="34"/>
      <c r="N90" s="34"/>
      <c r="O90" s="34"/>
      <c r="P90" s="34"/>
      <c r="Q90" s="35">
        <f t="shared" si="3"/>
        <v>1092</v>
      </c>
      <c r="R90" s="34"/>
    </row>
    <row r="91" spans="1:18" s="26" customFormat="1" ht="15">
      <c r="A91" s="27" t="s">
        <v>89</v>
      </c>
      <c r="B91" s="34">
        <v>970</v>
      </c>
      <c r="C91" s="34">
        <v>95</v>
      </c>
      <c r="D91" s="34">
        <v>1101</v>
      </c>
      <c r="E91" s="34">
        <v>149</v>
      </c>
      <c r="F91" s="34">
        <f t="shared" si="4"/>
        <v>2315</v>
      </c>
      <c r="G91" s="34">
        <v>1017</v>
      </c>
      <c r="H91" s="34">
        <v>90</v>
      </c>
      <c r="I91" s="34">
        <v>534</v>
      </c>
      <c r="J91" s="34">
        <v>99</v>
      </c>
      <c r="K91" s="34">
        <f t="shared" si="5"/>
        <v>1740</v>
      </c>
      <c r="L91" s="34"/>
      <c r="M91" s="34"/>
      <c r="N91" s="34"/>
      <c r="O91" s="34"/>
      <c r="P91" s="34"/>
      <c r="Q91" s="35">
        <f t="shared" si="3"/>
        <v>4055</v>
      </c>
      <c r="R91" s="34"/>
    </row>
    <row r="92" spans="1:18" s="26" customFormat="1" ht="15">
      <c r="A92" s="27" t="s">
        <v>90</v>
      </c>
      <c r="B92" s="34">
        <v>4661</v>
      </c>
      <c r="C92" s="34">
        <v>344</v>
      </c>
      <c r="D92" s="34">
        <v>4505</v>
      </c>
      <c r="E92" s="34">
        <v>674</v>
      </c>
      <c r="F92" s="34">
        <f t="shared" si="4"/>
        <v>10184</v>
      </c>
      <c r="G92" s="34">
        <v>4841</v>
      </c>
      <c r="H92" s="34">
        <v>299</v>
      </c>
      <c r="I92" s="34">
        <v>2120</v>
      </c>
      <c r="J92" s="34">
        <v>317</v>
      </c>
      <c r="K92" s="34">
        <f t="shared" si="5"/>
        <v>7577</v>
      </c>
      <c r="L92" s="34"/>
      <c r="M92" s="34"/>
      <c r="N92" s="34"/>
      <c r="O92" s="34"/>
      <c r="P92" s="34"/>
      <c r="Q92" s="35">
        <f t="shared" si="3"/>
        <v>17761</v>
      </c>
      <c r="R92" s="34"/>
    </row>
    <row r="93" spans="1:18" s="26" customFormat="1" ht="15">
      <c r="A93" s="27" t="s">
        <v>91</v>
      </c>
      <c r="B93" s="34">
        <v>2247</v>
      </c>
      <c r="C93" s="34">
        <v>213</v>
      </c>
      <c r="D93" s="34">
        <v>2297</v>
      </c>
      <c r="E93" s="34">
        <v>325</v>
      </c>
      <c r="F93" s="34">
        <f t="shared" si="4"/>
        <v>5082</v>
      </c>
      <c r="G93" s="34">
        <v>2398</v>
      </c>
      <c r="H93" s="34">
        <v>162</v>
      </c>
      <c r="I93" s="34">
        <v>1057</v>
      </c>
      <c r="J93" s="34">
        <v>161</v>
      </c>
      <c r="K93" s="34">
        <f t="shared" si="5"/>
        <v>3778</v>
      </c>
      <c r="L93" s="34"/>
      <c r="M93" s="34"/>
      <c r="N93" s="34"/>
      <c r="O93" s="34"/>
      <c r="P93" s="34"/>
      <c r="Q93" s="35">
        <f t="shared" si="3"/>
        <v>8860</v>
      </c>
      <c r="R93" s="34"/>
    </row>
    <row r="94" spans="1:18" s="26" customFormat="1" ht="15">
      <c r="A94" s="27" t="s">
        <v>92</v>
      </c>
      <c r="B94" s="34">
        <v>2686</v>
      </c>
      <c r="C94" s="34">
        <v>234</v>
      </c>
      <c r="D94" s="34">
        <v>3091</v>
      </c>
      <c r="E94" s="34">
        <v>422</v>
      </c>
      <c r="F94" s="34">
        <f t="shared" si="4"/>
        <v>6433</v>
      </c>
      <c r="G94" s="34">
        <v>2879</v>
      </c>
      <c r="H94" s="34">
        <v>200</v>
      </c>
      <c r="I94" s="34">
        <v>1443</v>
      </c>
      <c r="J94" s="34">
        <v>228</v>
      </c>
      <c r="K94" s="34">
        <f t="shared" si="5"/>
        <v>4750</v>
      </c>
      <c r="L94" s="34"/>
      <c r="M94" s="34"/>
      <c r="N94" s="34"/>
      <c r="O94" s="34"/>
      <c r="P94" s="34"/>
      <c r="Q94" s="35">
        <f t="shared" si="3"/>
        <v>11183</v>
      </c>
      <c r="R94" s="34"/>
    </row>
    <row r="95" spans="1:18" s="26" customFormat="1" ht="15">
      <c r="A95" s="27" t="s">
        <v>93</v>
      </c>
      <c r="B95" s="34">
        <v>3818</v>
      </c>
      <c r="C95" s="34">
        <v>282</v>
      </c>
      <c r="D95" s="34">
        <v>3180</v>
      </c>
      <c r="E95" s="34">
        <v>328</v>
      </c>
      <c r="F95" s="34">
        <f t="shared" si="4"/>
        <v>7608</v>
      </c>
      <c r="G95" s="34">
        <v>4006</v>
      </c>
      <c r="H95" s="34">
        <v>207</v>
      </c>
      <c r="I95" s="34">
        <v>1072</v>
      </c>
      <c r="J95" s="34">
        <v>148</v>
      </c>
      <c r="K95" s="34">
        <f t="shared" si="5"/>
        <v>5433</v>
      </c>
      <c r="L95" s="34"/>
      <c r="M95" s="34"/>
      <c r="N95" s="34"/>
      <c r="O95" s="34"/>
      <c r="P95" s="34"/>
      <c r="Q95" s="35">
        <f t="shared" si="3"/>
        <v>13041</v>
      </c>
      <c r="R95" s="34"/>
    </row>
    <row r="96" spans="1:18" s="26" customFormat="1" ht="15">
      <c r="A96" s="27" t="s">
        <v>94</v>
      </c>
      <c r="B96" s="34">
        <v>15800</v>
      </c>
      <c r="C96" s="34">
        <v>1049</v>
      </c>
      <c r="D96" s="34">
        <v>12825</v>
      </c>
      <c r="E96" s="34">
        <v>1073</v>
      </c>
      <c r="F96" s="34">
        <f t="shared" si="4"/>
        <v>30747</v>
      </c>
      <c r="G96" s="34">
        <v>16287</v>
      </c>
      <c r="H96" s="34">
        <v>824</v>
      </c>
      <c r="I96" s="34">
        <v>4229</v>
      </c>
      <c r="J96" s="34">
        <v>499</v>
      </c>
      <c r="K96" s="34">
        <f t="shared" si="5"/>
        <v>21839</v>
      </c>
      <c r="L96" s="34"/>
      <c r="M96" s="34"/>
      <c r="N96" s="34"/>
      <c r="O96" s="34"/>
      <c r="P96" s="34"/>
      <c r="Q96" s="35">
        <f t="shared" si="3"/>
        <v>52586</v>
      </c>
      <c r="R96" s="34"/>
    </row>
    <row r="97" spans="1:18" s="26" customFormat="1" ht="15">
      <c r="A97" s="27" t="s">
        <v>95</v>
      </c>
      <c r="B97" s="34">
        <v>1846</v>
      </c>
      <c r="C97" s="34">
        <v>150</v>
      </c>
      <c r="D97" s="34">
        <v>1949</v>
      </c>
      <c r="E97" s="34">
        <v>349</v>
      </c>
      <c r="F97" s="34">
        <f t="shared" si="4"/>
        <v>4294</v>
      </c>
      <c r="G97" s="34">
        <v>1893</v>
      </c>
      <c r="H97" s="34">
        <v>144</v>
      </c>
      <c r="I97" s="34">
        <v>1002</v>
      </c>
      <c r="J97" s="34">
        <v>163</v>
      </c>
      <c r="K97" s="34">
        <f t="shared" si="5"/>
        <v>3202</v>
      </c>
      <c r="L97" s="34"/>
      <c r="M97" s="34"/>
      <c r="N97" s="34"/>
      <c r="O97" s="34"/>
      <c r="P97" s="34"/>
      <c r="Q97" s="35">
        <f t="shared" si="3"/>
        <v>7496</v>
      </c>
      <c r="R97" s="34"/>
    </row>
    <row r="98" spans="1:18" s="26" customFormat="1" ht="15">
      <c r="A98" s="27" t="s">
        <v>96</v>
      </c>
      <c r="B98" s="34">
        <v>1021</v>
      </c>
      <c r="C98" s="34">
        <v>83</v>
      </c>
      <c r="D98" s="34">
        <v>1038</v>
      </c>
      <c r="E98" s="34">
        <v>146</v>
      </c>
      <c r="F98" s="34">
        <f t="shared" si="4"/>
        <v>2288</v>
      </c>
      <c r="G98" s="34">
        <v>1004</v>
      </c>
      <c r="H98" s="34">
        <v>61</v>
      </c>
      <c r="I98" s="34">
        <v>475</v>
      </c>
      <c r="J98" s="34">
        <v>55</v>
      </c>
      <c r="K98" s="34">
        <f t="shared" si="5"/>
        <v>1595</v>
      </c>
      <c r="L98" s="34"/>
      <c r="M98" s="34"/>
      <c r="N98" s="34"/>
      <c r="O98" s="34"/>
      <c r="P98" s="34"/>
      <c r="Q98" s="35">
        <f t="shared" si="3"/>
        <v>3883</v>
      </c>
      <c r="R98" s="34"/>
    </row>
    <row r="99" spans="1:18" s="26" customFormat="1" ht="15">
      <c r="A99" s="27" t="s">
        <v>97</v>
      </c>
      <c r="B99" s="34">
        <v>5732</v>
      </c>
      <c r="C99" s="34">
        <v>430</v>
      </c>
      <c r="D99" s="34">
        <v>5015</v>
      </c>
      <c r="E99" s="34">
        <v>479</v>
      </c>
      <c r="F99" s="34">
        <f t="shared" si="4"/>
        <v>11656</v>
      </c>
      <c r="G99" s="34">
        <v>6122</v>
      </c>
      <c r="H99" s="34">
        <v>306</v>
      </c>
      <c r="I99" s="34">
        <v>2054</v>
      </c>
      <c r="J99" s="34">
        <v>218</v>
      </c>
      <c r="K99" s="34">
        <f t="shared" si="5"/>
        <v>8700</v>
      </c>
      <c r="L99" s="34"/>
      <c r="M99" s="34"/>
      <c r="N99" s="34"/>
      <c r="O99" s="34"/>
      <c r="P99" s="34"/>
      <c r="Q99" s="35">
        <f t="shared" si="3"/>
        <v>20356</v>
      </c>
      <c r="R99" s="34"/>
    </row>
    <row r="100" spans="1:18" s="26" customFormat="1" ht="15">
      <c r="A100" s="27" t="s">
        <v>98</v>
      </c>
      <c r="B100" s="34">
        <v>71243</v>
      </c>
      <c r="C100" s="34">
        <v>5482</v>
      </c>
      <c r="D100" s="34">
        <v>65553</v>
      </c>
      <c r="E100" s="34">
        <v>6662</v>
      </c>
      <c r="F100" s="34">
        <f t="shared" si="4"/>
        <v>148940</v>
      </c>
      <c r="G100" s="34">
        <v>73182</v>
      </c>
      <c r="H100" s="34">
        <v>4184</v>
      </c>
      <c r="I100" s="34">
        <v>20517</v>
      </c>
      <c r="J100" s="34">
        <v>3499</v>
      </c>
      <c r="K100" s="34">
        <f t="shared" si="5"/>
        <v>101382</v>
      </c>
      <c r="L100" s="34"/>
      <c r="M100" s="34"/>
      <c r="N100" s="34"/>
      <c r="O100" s="34"/>
      <c r="P100" s="34"/>
      <c r="Q100" s="35">
        <f t="shared" si="3"/>
        <v>250322</v>
      </c>
      <c r="R100" s="34"/>
    </row>
    <row r="101" spans="1:18" s="26" customFormat="1" ht="15">
      <c r="A101" s="27" t="s">
        <v>99</v>
      </c>
      <c r="B101" s="34">
        <v>1073</v>
      </c>
      <c r="C101" s="34">
        <v>98</v>
      </c>
      <c r="D101" s="34">
        <v>1142</v>
      </c>
      <c r="E101" s="34">
        <v>153</v>
      </c>
      <c r="F101" s="34">
        <f t="shared" si="4"/>
        <v>2466</v>
      </c>
      <c r="G101" s="34">
        <v>1133</v>
      </c>
      <c r="H101" s="34">
        <v>66</v>
      </c>
      <c r="I101" s="34">
        <v>453</v>
      </c>
      <c r="J101" s="34">
        <v>62</v>
      </c>
      <c r="K101" s="34">
        <f t="shared" si="5"/>
        <v>1714</v>
      </c>
      <c r="L101" s="34"/>
      <c r="M101" s="34"/>
      <c r="N101" s="34"/>
      <c r="O101" s="34"/>
      <c r="P101" s="34"/>
      <c r="Q101" s="35">
        <f t="shared" si="3"/>
        <v>4180</v>
      </c>
      <c r="R101" s="34"/>
    </row>
    <row r="102" spans="1:18" s="26" customFormat="1" ht="15">
      <c r="A102" s="27" t="s">
        <v>100</v>
      </c>
      <c r="B102" s="34">
        <v>743</v>
      </c>
      <c r="C102" s="34">
        <v>59</v>
      </c>
      <c r="D102" s="34">
        <v>815</v>
      </c>
      <c r="E102" s="34">
        <v>123</v>
      </c>
      <c r="F102" s="34">
        <f t="shared" si="4"/>
        <v>1740</v>
      </c>
      <c r="G102" s="34">
        <v>744</v>
      </c>
      <c r="H102" s="34">
        <v>61</v>
      </c>
      <c r="I102" s="34">
        <v>367</v>
      </c>
      <c r="J102" s="34">
        <v>52</v>
      </c>
      <c r="K102" s="34">
        <f t="shared" si="5"/>
        <v>1224</v>
      </c>
      <c r="L102" s="34"/>
      <c r="M102" s="34"/>
      <c r="N102" s="34"/>
      <c r="O102" s="34"/>
      <c r="P102" s="34"/>
      <c r="Q102" s="35">
        <f t="shared" si="3"/>
        <v>2964</v>
      </c>
      <c r="R102" s="34"/>
    </row>
    <row r="103" spans="1:18" s="26" customFormat="1" ht="15">
      <c r="A103" s="27" t="s">
        <v>101</v>
      </c>
      <c r="B103" s="34">
        <v>7985</v>
      </c>
      <c r="C103" s="34">
        <v>698</v>
      </c>
      <c r="D103" s="34">
        <v>9092</v>
      </c>
      <c r="E103" s="34">
        <v>1258</v>
      </c>
      <c r="F103" s="34">
        <f t="shared" si="4"/>
        <v>19033</v>
      </c>
      <c r="G103" s="34">
        <v>8414</v>
      </c>
      <c r="H103" s="34">
        <v>550</v>
      </c>
      <c r="I103" s="34">
        <v>4184</v>
      </c>
      <c r="J103" s="34">
        <v>603</v>
      </c>
      <c r="K103" s="34">
        <f t="shared" si="5"/>
        <v>13751</v>
      </c>
      <c r="L103" s="34"/>
      <c r="M103" s="34"/>
      <c r="N103" s="34"/>
      <c r="O103" s="34"/>
      <c r="P103" s="34"/>
      <c r="Q103" s="35">
        <f t="shared" si="3"/>
        <v>32784</v>
      </c>
      <c r="R103" s="34"/>
    </row>
    <row r="104" spans="1:18" s="26" customFormat="1" ht="15">
      <c r="A104" s="27" t="s">
        <v>102</v>
      </c>
      <c r="B104" s="34">
        <v>8125</v>
      </c>
      <c r="C104" s="34">
        <v>603</v>
      </c>
      <c r="D104" s="34">
        <v>7365</v>
      </c>
      <c r="E104" s="34">
        <v>771</v>
      </c>
      <c r="F104" s="34">
        <f t="shared" si="4"/>
        <v>16864</v>
      </c>
      <c r="G104" s="34">
        <v>8538</v>
      </c>
      <c r="H104" s="34">
        <v>458</v>
      </c>
      <c r="I104" s="34">
        <v>2474</v>
      </c>
      <c r="J104" s="34">
        <v>341</v>
      </c>
      <c r="K104" s="34">
        <f t="shared" si="5"/>
        <v>11811</v>
      </c>
      <c r="L104" s="34"/>
      <c r="M104" s="34"/>
      <c r="N104" s="34"/>
      <c r="O104" s="34"/>
      <c r="P104" s="34"/>
      <c r="Q104" s="35">
        <f t="shared" si="3"/>
        <v>28675</v>
      </c>
      <c r="R104" s="34"/>
    </row>
    <row r="105" spans="1:18" s="26" customFormat="1" ht="15">
      <c r="A105" s="27" t="s">
        <v>103</v>
      </c>
      <c r="B105" s="34">
        <v>3421</v>
      </c>
      <c r="C105" s="34">
        <v>298</v>
      </c>
      <c r="D105" s="34">
        <v>3479</v>
      </c>
      <c r="E105" s="34">
        <v>373</v>
      </c>
      <c r="F105" s="34">
        <f t="shared" si="4"/>
        <v>7571</v>
      </c>
      <c r="G105" s="34">
        <v>3476</v>
      </c>
      <c r="H105" s="34">
        <v>236</v>
      </c>
      <c r="I105" s="34">
        <v>1202</v>
      </c>
      <c r="J105" s="34">
        <v>149</v>
      </c>
      <c r="K105" s="34">
        <f t="shared" si="5"/>
        <v>5063</v>
      </c>
      <c r="L105" s="34"/>
      <c r="M105" s="34"/>
      <c r="N105" s="34"/>
      <c r="O105" s="34"/>
      <c r="P105" s="34"/>
      <c r="Q105" s="35">
        <f t="shared" si="3"/>
        <v>12634</v>
      </c>
      <c r="R105" s="34"/>
    </row>
    <row r="106" spans="1:18" s="26" customFormat="1" ht="15">
      <c r="A106" s="27" t="s">
        <v>104</v>
      </c>
      <c r="B106" s="34">
        <v>507</v>
      </c>
      <c r="C106" s="34">
        <v>31</v>
      </c>
      <c r="D106" s="34">
        <v>522</v>
      </c>
      <c r="E106" s="34">
        <v>70</v>
      </c>
      <c r="F106" s="34">
        <f t="shared" si="4"/>
        <v>1130</v>
      </c>
      <c r="G106" s="34">
        <v>527</v>
      </c>
      <c r="H106" s="34">
        <v>49</v>
      </c>
      <c r="I106" s="34">
        <v>223</v>
      </c>
      <c r="J106" s="34">
        <v>38</v>
      </c>
      <c r="K106" s="34">
        <f t="shared" si="5"/>
        <v>837</v>
      </c>
      <c r="L106" s="34"/>
      <c r="M106" s="34"/>
      <c r="N106" s="34"/>
      <c r="O106" s="34"/>
      <c r="P106" s="34"/>
      <c r="Q106" s="35">
        <f t="shared" si="3"/>
        <v>1967</v>
      </c>
      <c r="R106" s="34"/>
    </row>
    <row r="107" spans="1:18" s="26" customFormat="1" ht="15">
      <c r="A107" s="27" t="s">
        <v>105</v>
      </c>
      <c r="B107" s="34">
        <v>949</v>
      </c>
      <c r="C107" s="34">
        <v>84</v>
      </c>
      <c r="D107" s="34">
        <v>1093</v>
      </c>
      <c r="E107" s="34">
        <v>239</v>
      </c>
      <c r="F107" s="34">
        <f t="shared" si="4"/>
        <v>2365</v>
      </c>
      <c r="G107" s="34">
        <v>1058</v>
      </c>
      <c r="H107" s="34">
        <v>63</v>
      </c>
      <c r="I107" s="34">
        <v>512</v>
      </c>
      <c r="J107" s="34">
        <v>127</v>
      </c>
      <c r="K107" s="34">
        <f t="shared" si="5"/>
        <v>1760</v>
      </c>
      <c r="L107" s="34"/>
      <c r="M107" s="34"/>
      <c r="N107" s="34"/>
      <c r="O107" s="34"/>
      <c r="P107" s="34"/>
      <c r="Q107" s="35">
        <f t="shared" si="3"/>
        <v>4125</v>
      </c>
      <c r="R107" s="34"/>
    </row>
    <row r="108" spans="1:18" s="26" customFormat="1" ht="15">
      <c r="A108" s="27" t="s">
        <v>106</v>
      </c>
      <c r="B108" s="34">
        <v>1316</v>
      </c>
      <c r="C108" s="34">
        <v>124</v>
      </c>
      <c r="D108" s="34">
        <v>1341</v>
      </c>
      <c r="E108" s="34">
        <v>153</v>
      </c>
      <c r="F108" s="34">
        <f t="shared" si="4"/>
        <v>2934</v>
      </c>
      <c r="G108" s="34">
        <v>1349</v>
      </c>
      <c r="H108" s="34">
        <v>93</v>
      </c>
      <c r="I108" s="34">
        <v>699</v>
      </c>
      <c r="J108" s="34">
        <v>100</v>
      </c>
      <c r="K108" s="34">
        <f t="shared" si="5"/>
        <v>2241</v>
      </c>
      <c r="L108" s="34"/>
      <c r="M108" s="34"/>
      <c r="N108" s="34"/>
      <c r="O108" s="34"/>
      <c r="P108" s="34"/>
      <c r="Q108" s="35">
        <f t="shared" si="3"/>
        <v>5175</v>
      </c>
      <c r="R108" s="34"/>
    </row>
    <row r="109" spans="1:18" s="26" customFormat="1" ht="15">
      <c r="A109" s="27" t="s">
        <v>107</v>
      </c>
      <c r="B109" s="34">
        <v>330</v>
      </c>
      <c r="C109" s="34">
        <v>24</v>
      </c>
      <c r="D109" s="34">
        <v>341</v>
      </c>
      <c r="E109" s="34">
        <v>54</v>
      </c>
      <c r="F109" s="34">
        <f t="shared" si="4"/>
        <v>749</v>
      </c>
      <c r="G109" s="34">
        <v>351</v>
      </c>
      <c r="H109" s="34">
        <v>25</v>
      </c>
      <c r="I109" s="34">
        <v>171</v>
      </c>
      <c r="J109" s="34">
        <v>42</v>
      </c>
      <c r="K109" s="34">
        <f t="shared" si="5"/>
        <v>589</v>
      </c>
      <c r="L109" s="34"/>
      <c r="M109" s="34"/>
      <c r="N109" s="34"/>
      <c r="O109" s="34"/>
      <c r="P109" s="34"/>
      <c r="Q109" s="35">
        <f t="shared" si="3"/>
        <v>1338</v>
      </c>
      <c r="R109" s="34"/>
    </row>
    <row r="110" spans="1:18" s="26" customFormat="1" ht="15">
      <c r="A110" s="27" t="s">
        <v>108</v>
      </c>
      <c r="B110" s="34">
        <v>2871</v>
      </c>
      <c r="C110" s="34">
        <v>216</v>
      </c>
      <c r="D110" s="34">
        <v>2842</v>
      </c>
      <c r="E110" s="34">
        <v>437</v>
      </c>
      <c r="F110" s="34">
        <f t="shared" si="4"/>
        <v>6366</v>
      </c>
      <c r="G110" s="34">
        <v>2937</v>
      </c>
      <c r="H110" s="34">
        <v>195</v>
      </c>
      <c r="I110" s="34">
        <v>1292</v>
      </c>
      <c r="J110" s="34">
        <v>191</v>
      </c>
      <c r="K110" s="34">
        <f t="shared" si="5"/>
        <v>4615</v>
      </c>
      <c r="L110" s="34"/>
      <c r="M110" s="34"/>
      <c r="N110" s="34"/>
      <c r="O110" s="34"/>
      <c r="P110" s="34"/>
      <c r="Q110" s="35">
        <f t="shared" si="3"/>
        <v>10981</v>
      </c>
      <c r="R110" s="34"/>
    </row>
    <row r="111" spans="1:18" s="26" customFormat="1" ht="15">
      <c r="A111" s="27" t="s">
        <v>109</v>
      </c>
      <c r="B111" s="34">
        <v>6021</v>
      </c>
      <c r="C111" s="34">
        <v>500</v>
      </c>
      <c r="D111" s="34">
        <v>6556</v>
      </c>
      <c r="E111" s="34">
        <v>929</v>
      </c>
      <c r="F111" s="34">
        <f t="shared" si="4"/>
        <v>14006</v>
      </c>
      <c r="G111" s="34">
        <v>6267</v>
      </c>
      <c r="H111" s="34">
        <v>369</v>
      </c>
      <c r="I111" s="34">
        <v>3043</v>
      </c>
      <c r="J111" s="34">
        <v>437</v>
      </c>
      <c r="K111" s="34">
        <f t="shared" si="5"/>
        <v>10116</v>
      </c>
      <c r="L111" s="34"/>
      <c r="M111" s="34"/>
      <c r="N111" s="34"/>
      <c r="O111" s="34"/>
      <c r="P111" s="34"/>
      <c r="Q111" s="35">
        <f t="shared" si="3"/>
        <v>24122</v>
      </c>
      <c r="R111" s="34"/>
    </row>
    <row r="112" spans="1:18" s="26" customFormat="1" ht="15">
      <c r="A112" s="27" t="s">
        <v>110</v>
      </c>
      <c r="B112" s="34">
        <v>756</v>
      </c>
      <c r="C112" s="34">
        <v>75</v>
      </c>
      <c r="D112" s="34">
        <v>842</v>
      </c>
      <c r="E112" s="34">
        <v>155</v>
      </c>
      <c r="F112" s="34">
        <f t="shared" si="4"/>
        <v>1828</v>
      </c>
      <c r="G112" s="34">
        <v>812</v>
      </c>
      <c r="H112" s="34">
        <v>57</v>
      </c>
      <c r="I112" s="34">
        <v>387</v>
      </c>
      <c r="J112" s="34">
        <v>82</v>
      </c>
      <c r="K112" s="34">
        <f t="shared" si="5"/>
        <v>1338</v>
      </c>
      <c r="L112" s="34"/>
      <c r="M112" s="34"/>
      <c r="N112" s="34"/>
      <c r="O112" s="34"/>
      <c r="P112" s="34"/>
      <c r="Q112" s="35">
        <f t="shared" si="3"/>
        <v>3166</v>
      </c>
      <c r="R112" s="34"/>
    </row>
    <row r="113" spans="1:18" s="26" customFormat="1" ht="15">
      <c r="A113" s="27" t="s">
        <v>111</v>
      </c>
      <c r="B113" s="34">
        <v>1763</v>
      </c>
      <c r="C113" s="34">
        <v>162</v>
      </c>
      <c r="D113" s="34">
        <v>1911</v>
      </c>
      <c r="E113" s="34">
        <v>289</v>
      </c>
      <c r="F113" s="34">
        <f t="shared" si="4"/>
        <v>4125</v>
      </c>
      <c r="G113" s="34">
        <v>1850</v>
      </c>
      <c r="H113" s="34">
        <v>116</v>
      </c>
      <c r="I113" s="34">
        <v>800</v>
      </c>
      <c r="J113" s="34">
        <v>128</v>
      </c>
      <c r="K113" s="34">
        <f t="shared" si="5"/>
        <v>2894</v>
      </c>
      <c r="L113" s="34"/>
      <c r="M113" s="34"/>
      <c r="N113" s="34"/>
      <c r="O113" s="34"/>
      <c r="P113" s="34"/>
      <c r="Q113" s="35">
        <f t="shared" si="3"/>
        <v>7019</v>
      </c>
      <c r="R113" s="34"/>
    </row>
    <row r="114" spans="1:18" s="26" customFormat="1" ht="15">
      <c r="A114" s="27" t="s">
        <v>112</v>
      </c>
      <c r="B114" s="34">
        <v>1729</v>
      </c>
      <c r="C114" s="34">
        <v>148</v>
      </c>
      <c r="D114" s="34">
        <v>1848</v>
      </c>
      <c r="E114" s="34">
        <v>290</v>
      </c>
      <c r="F114" s="34">
        <f t="shared" si="4"/>
        <v>4015</v>
      </c>
      <c r="G114" s="34">
        <v>1900</v>
      </c>
      <c r="H114" s="34">
        <v>117</v>
      </c>
      <c r="I114" s="34">
        <v>919</v>
      </c>
      <c r="J114" s="34">
        <v>126</v>
      </c>
      <c r="K114" s="34">
        <f t="shared" si="5"/>
        <v>3062</v>
      </c>
      <c r="L114" s="34"/>
      <c r="M114" s="34"/>
      <c r="N114" s="34"/>
      <c r="O114" s="34"/>
      <c r="P114" s="34"/>
      <c r="Q114" s="35">
        <f t="shared" si="3"/>
        <v>7077</v>
      </c>
      <c r="R114" s="34"/>
    </row>
    <row r="115" spans="1:18" s="26" customFormat="1" ht="15">
      <c r="A115" s="27" t="s">
        <v>113</v>
      </c>
      <c r="B115" s="34">
        <v>3656</v>
      </c>
      <c r="C115" s="34">
        <v>295</v>
      </c>
      <c r="D115" s="34">
        <v>2846</v>
      </c>
      <c r="E115" s="34">
        <v>368</v>
      </c>
      <c r="F115" s="34">
        <f t="shared" si="4"/>
        <v>7165</v>
      </c>
      <c r="G115" s="34">
        <v>3901</v>
      </c>
      <c r="H115" s="34">
        <v>264</v>
      </c>
      <c r="I115" s="34">
        <v>1219</v>
      </c>
      <c r="J115" s="34">
        <v>162</v>
      </c>
      <c r="K115" s="34">
        <f t="shared" si="5"/>
        <v>5546</v>
      </c>
      <c r="L115" s="34"/>
      <c r="M115" s="34"/>
      <c r="N115" s="34"/>
      <c r="O115" s="34"/>
      <c r="P115" s="34"/>
      <c r="Q115" s="35">
        <f t="shared" si="3"/>
        <v>12711</v>
      </c>
      <c r="R115" s="34"/>
    </row>
    <row r="116" spans="1:18" s="26" customFormat="1" ht="15">
      <c r="A116" s="27" t="s">
        <v>114</v>
      </c>
      <c r="B116" s="34">
        <v>5329</v>
      </c>
      <c r="C116" s="34">
        <v>354</v>
      </c>
      <c r="D116" s="34">
        <v>4836</v>
      </c>
      <c r="E116" s="34">
        <v>466</v>
      </c>
      <c r="F116" s="34">
        <f t="shared" si="4"/>
        <v>10985</v>
      </c>
      <c r="G116" s="34">
        <v>5614</v>
      </c>
      <c r="H116" s="34">
        <v>338</v>
      </c>
      <c r="I116" s="34">
        <v>1749</v>
      </c>
      <c r="J116" s="34">
        <v>219</v>
      </c>
      <c r="K116" s="34">
        <f t="shared" si="5"/>
        <v>7920</v>
      </c>
      <c r="L116" s="34"/>
      <c r="M116" s="34"/>
      <c r="N116" s="34"/>
      <c r="O116" s="34"/>
      <c r="P116" s="34"/>
      <c r="Q116" s="35">
        <f t="shared" si="3"/>
        <v>18905</v>
      </c>
      <c r="R116" s="34"/>
    </row>
    <row r="117" spans="1:18" s="38" customFormat="1" ht="15">
      <c r="A117" s="36" t="s">
        <v>119</v>
      </c>
      <c r="B117" s="34">
        <v>4256</v>
      </c>
      <c r="C117" s="34">
        <v>357</v>
      </c>
      <c r="D117" s="34">
        <v>4112</v>
      </c>
      <c r="E117" s="34">
        <v>101</v>
      </c>
      <c r="F117" s="34">
        <f>B117+C117+D117+E117</f>
        <v>8826</v>
      </c>
      <c r="G117" s="34">
        <v>4193</v>
      </c>
      <c r="H117" s="34">
        <v>223</v>
      </c>
      <c r="I117" s="34">
        <v>1222</v>
      </c>
      <c r="J117" s="34">
        <v>56</v>
      </c>
      <c r="K117" s="34">
        <f t="shared" si="5"/>
        <v>5694</v>
      </c>
      <c r="L117" s="34"/>
      <c r="M117" s="34"/>
      <c r="N117" s="34"/>
      <c r="O117" s="34"/>
      <c r="P117" s="34"/>
      <c r="Q117" s="35">
        <f t="shared" si="3"/>
        <v>14520</v>
      </c>
      <c r="R117" s="37"/>
    </row>
    <row r="118" spans="1:17" s="40" customFormat="1" ht="15">
      <c r="A118" s="39" t="s">
        <v>10</v>
      </c>
      <c r="B118" s="34">
        <f>SUM(B22:B117)</f>
        <v>383536</v>
      </c>
      <c r="C118" s="34">
        <f>SUM(C22:C117)</f>
        <v>29850</v>
      </c>
      <c r="D118" s="34">
        <f>SUM(D22:D117)</f>
        <v>370542</v>
      </c>
      <c r="E118" s="34">
        <f>SUM(E22:E117)</f>
        <v>45287</v>
      </c>
      <c r="F118" s="34">
        <f t="shared" si="4"/>
        <v>829215</v>
      </c>
      <c r="G118" s="34">
        <f>SUM(G22:G117)</f>
        <v>399120</v>
      </c>
      <c r="H118" s="34">
        <f>SUM(H22:H117)</f>
        <v>23467</v>
      </c>
      <c r="I118" s="34">
        <f>SUM(I22:I117)</f>
        <v>145647</v>
      </c>
      <c r="J118" s="34">
        <f>SUM(J22:J117)</f>
        <v>22636</v>
      </c>
      <c r="K118" s="34">
        <f t="shared" si="5"/>
        <v>590870</v>
      </c>
      <c r="L118" s="34"/>
      <c r="M118" s="34"/>
      <c r="N118" s="34"/>
      <c r="O118" s="34"/>
      <c r="P118" s="34"/>
      <c r="Q118" s="35">
        <f>F118+K118+P118</f>
        <v>1420085</v>
      </c>
    </row>
    <row r="119" spans="1:18" s="26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s="26" customFormat="1" ht="27" customHeight="1">
      <c r="A120" s="41" t="s">
        <v>121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5"/>
    </row>
    <row r="121" ht="12.75">
      <c r="A121" s="2"/>
    </row>
    <row r="124" spans="11:14" ht="15">
      <c r="K124" s="3"/>
      <c r="L124" s="3"/>
      <c r="M124" s="3"/>
      <c r="N124" s="3"/>
    </row>
  </sheetData>
  <sheetProtection/>
  <mergeCells count="8">
    <mergeCell ref="A120:Q120"/>
    <mergeCell ref="B20:E20"/>
    <mergeCell ref="F20:F21"/>
    <mergeCell ref="G20:J20"/>
    <mergeCell ref="K20:K21"/>
    <mergeCell ref="Q20:Q21"/>
    <mergeCell ref="L20:O20"/>
    <mergeCell ref="P20:P21"/>
  </mergeCells>
  <conditionalFormatting sqref="A20:Q118">
    <cfRule type="expression" priority="2" dxfId="0">
      <formula>MOD(ROW(),2)=1</formula>
    </cfRule>
  </conditionalFormatting>
  <printOptions/>
  <pageMargins left="0.7" right="0.7" top="0.75" bottom="0.75" header="0.3" footer="0.3"/>
  <pageSetup horizontalDpi="600" verticalDpi="600" orientation="landscape" scale="50" r:id="rId1"/>
  <ignoredErrors>
    <ignoredError sqref="F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Jim Guffey</cp:lastModifiedBy>
  <cp:lastPrinted>2019-09-03T16:47:30Z</cp:lastPrinted>
  <dcterms:created xsi:type="dcterms:W3CDTF">2013-03-15T13:49:08Z</dcterms:created>
  <dcterms:modified xsi:type="dcterms:W3CDTF">2019-09-03T16:49:19Z</dcterms:modified>
  <cp:category/>
  <cp:version/>
  <cp:contentType/>
  <cp:contentStatus/>
</cp:coreProperties>
</file>